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декабрь Олимпиада\12. ОБЩЕСТВОЗНАНИЕ\"/>
    </mc:Choice>
  </mc:AlternateContent>
  <xr:revisionPtr revIDLastSave="0" documentId="13_ncr:1_{0435660C-884B-4F24-A164-049018C33091}" xr6:coauthVersionLast="36" xr6:coauthVersionMax="36" xr10:uidLastSave="{00000000-0000-0000-0000-000000000000}"/>
  <bookViews>
    <workbookView xWindow="0" yWindow="0" windowWidth="21570" windowHeight="7080" activeTab="2" xr2:uid="{00000000-000D-0000-FFFF-FFFF00000000}"/>
  </bookViews>
  <sheets>
    <sheet name="9 класс" sheetId="1" r:id="rId1"/>
    <sheet name="10 класс" sheetId="2" r:id="rId2"/>
    <sheet name="11 класс" sheetId="3" r:id="rId3"/>
  </sheets>
  <externalReferences>
    <externalReference r:id="rId4"/>
  </externalReferences>
  <definedNames>
    <definedName name="_xlnm._FilterDatabase" localSheetId="1" hidden="1">'10 класс'!$C$7:$X$7</definedName>
    <definedName name="_xlnm._FilterDatabase" localSheetId="2" hidden="1">'11 класс'!$C$7:$X$7</definedName>
    <definedName name="_xlnm._FilterDatabase" localSheetId="0" hidden="1">'9 класс'!$B$7:$W$7</definedName>
    <definedName name="t_type">[1]Лист2!$D$4:$D$6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2" i="3" l="1"/>
  <c r="W16" i="3"/>
  <c r="W65" i="3"/>
  <c r="W30" i="3"/>
  <c r="W66" i="3"/>
  <c r="W22" i="3"/>
  <c r="W23" i="3"/>
  <c r="W51" i="3"/>
  <c r="W20" i="3"/>
  <c r="W53" i="3"/>
  <c r="W47" i="3"/>
  <c r="W50" i="3"/>
  <c r="W58" i="3"/>
  <c r="W62" i="3"/>
  <c r="W40" i="3"/>
  <c r="W17" i="3"/>
  <c r="W68" i="3"/>
  <c r="V42" i="3"/>
  <c r="V41" i="3"/>
  <c r="W41" i="3" s="1"/>
  <c r="X41" i="3" s="1"/>
  <c r="V14" i="3"/>
  <c r="W14" i="3" s="1"/>
  <c r="V16" i="3"/>
  <c r="V65" i="3"/>
  <c r="V38" i="3"/>
  <c r="W38" i="3" s="1"/>
  <c r="X38" i="3" s="1"/>
  <c r="V18" i="3"/>
  <c r="W18" i="3" s="1"/>
  <c r="V54" i="3"/>
  <c r="W54" i="3" s="1"/>
  <c r="V30" i="3"/>
  <c r="V66" i="3"/>
  <c r="V13" i="3"/>
  <c r="W13" i="3" s="1"/>
  <c r="V8" i="3"/>
  <c r="W8" i="3" s="1"/>
  <c r="V22" i="3"/>
  <c r="V23" i="3"/>
  <c r="V10" i="3"/>
  <c r="W10" i="3" s="1"/>
  <c r="V27" i="3"/>
  <c r="W27" i="3" s="1"/>
  <c r="V51" i="3"/>
  <c r="V20" i="3"/>
  <c r="V36" i="3"/>
  <c r="W36" i="3" s="1"/>
  <c r="V48" i="3"/>
  <c r="W48" i="3" s="1"/>
  <c r="V53" i="3"/>
  <c r="V47" i="3"/>
  <c r="V37" i="3"/>
  <c r="W37" i="3" s="1"/>
  <c r="V39" i="3"/>
  <c r="W39" i="3" s="1"/>
  <c r="V50" i="3"/>
  <c r="V58" i="3"/>
  <c r="V28" i="3"/>
  <c r="W28" i="3" s="1"/>
  <c r="V57" i="3"/>
  <c r="W57" i="3" s="1"/>
  <c r="V62" i="3"/>
  <c r="V40" i="3"/>
  <c r="V67" i="3"/>
  <c r="W67" i="3" s="1"/>
  <c r="V49" i="3"/>
  <c r="W49" i="3" s="1"/>
  <c r="V17" i="3"/>
  <c r="V68" i="3"/>
  <c r="V45" i="3"/>
  <c r="W45" i="3" s="1"/>
  <c r="V12" i="3"/>
  <c r="W12" i="3" s="1"/>
  <c r="V31" i="3"/>
  <c r="W31" i="3" s="1"/>
  <c r="V63" i="3"/>
  <c r="W63" i="3" s="1"/>
  <c r="V55" i="3"/>
  <c r="W55" i="3" s="1"/>
  <c r="V61" i="3"/>
  <c r="W61" i="3" s="1"/>
  <c r="V71" i="3"/>
  <c r="W71" i="3" s="1"/>
  <c r="V26" i="3"/>
  <c r="W26" i="3" s="1"/>
  <c r="V29" i="3"/>
  <c r="W29" i="3" s="1"/>
  <c r="V32" i="3"/>
  <c r="W32" i="3" s="1"/>
  <c r="V59" i="3"/>
  <c r="W59" i="3" s="1"/>
  <c r="V11" i="3"/>
  <c r="W11" i="3" s="1"/>
  <c r="V43" i="3"/>
  <c r="W43" i="3" s="1"/>
  <c r="V33" i="3"/>
  <c r="W33" i="3" s="1"/>
  <c r="V64" i="3"/>
  <c r="W64" i="3" s="1"/>
  <c r="V15" i="3"/>
  <c r="W15" i="3" s="1"/>
  <c r="V52" i="3"/>
  <c r="W52" i="3" s="1"/>
  <c r="V60" i="3"/>
  <c r="W60" i="3" s="1"/>
  <c r="V21" i="3"/>
  <c r="W21" i="3" s="1"/>
  <c r="V69" i="3"/>
  <c r="W69" i="3" s="1"/>
  <c r="V34" i="3"/>
  <c r="W34" i="3" s="1"/>
  <c r="V24" i="3"/>
  <c r="W24" i="3" s="1"/>
  <c r="V35" i="3"/>
  <c r="W35" i="3" s="1"/>
  <c r="V19" i="3"/>
  <c r="W19" i="3" s="1"/>
  <c r="V70" i="3"/>
  <c r="W70" i="3" s="1"/>
  <c r="V56" i="3"/>
  <c r="W56" i="3" s="1"/>
  <c r="V25" i="3"/>
  <c r="W25" i="3" s="1"/>
  <c r="V9" i="3"/>
  <c r="W9" i="3" s="1"/>
  <c r="V46" i="3"/>
  <c r="W46" i="3" s="1"/>
  <c r="V44" i="3"/>
  <c r="W44" i="3" s="1"/>
  <c r="K41" i="3"/>
  <c r="K14" i="3"/>
  <c r="K38" i="3"/>
  <c r="K18" i="3"/>
  <c r="K66" i="3"/>
  <c r="X66" i="3" s="1"/>
  <c r="K13" i="3"/>
  <c r="K23" i="3"/>
  <c r="X23" i="3" s="1"/>
  <c r="K10" i="3"/>
  <c r="X10" i="3" s="1"/>
  <c r="K20" i="3"/>
  <c r="X20" i="3" s="1"/>
  <c r="K36" i="3"/>
  <c r="K47" i="3"/>
  <c r="X47" i="3" s="1"/>
  <c r="K37" i="3"/>
  <c r="X37" i="3" s="1"/>
  <c r="K58" i="3"/>
  <c r="X58" i="3" s="1"/>
  <c r="K28" i="3"/>
  <c r="K40" i="3"/>
  <c r="X40" i="3" s="1"/>
  <c r="K67" i="3"/>
  <c r="X67" i="3" s="1"/>
  <c r="K68" i="3"/>
  <c r="X68" i="3" s="1"/>
  <c r="K45" i="3"/>
  <c r="K63" i="3"/>
  <c r="X63" i="3" s="1"/>
  <c r="K55" i="3"/>
  <c r="X55" i="3" s="1"/>
  <c r="J42" i="3"/>
  <c r="K42" i="3" s="1"/>
  <c r="X42" i="3" s="1"/>
  <c r="J41" i="3"/>
  <c r="J14" i="3"/>
  <c r="J16" i="3"/>
  <c r="K16" i="3" s="1"/>
  <c r="X16" i="3" s="1"/>
  <c r="J65" i="3"/>
  <c r="K65" i="3" s="1"/>
  <c r="X65" i="3" s="1"/>
  <c r="J38" i="3"/>
  <c r="J18" i="3"/>
  <c r="J54" i="3"/>
  <c r="K54" i="3" s="1"/>
  <c r="X54" i="3" s="1"/>
  <c r="J30" i="3"/>
  <c r="K30" i="3" s="1"/>
  <c r="X30" i="3" s="1"/>
  <c r="J66" i="3"/>
  <c r="J13" i="3"/>
  <c r="J8" i="3"/>
  <c r="K8" i="3" s="1"/>
  <c r="X8" i="3" s="1"/>
  <c r="J22" i="3"/>
  <c r="K22" i="3" s="1"/>
  <c r="X22" i="3" s="1"/>
  <c r="J23" i="3"/>
  <c r="J10" i="3"/>
  <c r="J27" i="3"/>
  <c r="K27" i="3" s="1"/>
  <c r="X27" i="3" s="1"/>
  <c r="J51" i="3"/>
  <c r="K51" i="3" s="1"/>
  <c r="X51" i="3" s="1"/>
  <c r="J20" i="3"/>
  <c r="J36" i="3"/>
  <c r="J48" i="3"/>
  <c r="K48" i="3" s="1"/>
  <c r="X48" i="3" s="1"/>
  <c r="J53" i="3"/>
  <c r="K53" i="3" s="1"/>
  <c r="X53" i="3" s="1"/>
  <c r="J47" i="3"/>
  <c r="J37" i="3"/>
  <c r="J39" i="3"/>
  <c r="K39" i="3" s="1"/>
  <c r="X39" i="3" s="1"/>
  <c r="J50" i="3"/>
  <c r="K50" i="3" s="1"/>
  <c r="X50" i="3" s="1"/>
  <c r="J58" i="3"/>
  <c r="J28" i="3"/>
  <c r="J57" i="3"/>
  <c r="K57" i="3" s="1"/>
  <c r="X57" i="3" s="1"/>
  <c r="J62" i="3"/>
  <c r="K62" i="3" s="1"/>
  <c r="X62" i="3" s="1"/>
  <c r="J40" i="3"/>
  <c r="J67" i="3"/>
  <c r="J49" i="3"/>
  <c r="K49" i="3" s="1"/>
  <c r="X49" i="3" s="1"/>
  <c r="J17" i="3"/>
  <c r="K17" i="3" s="1"/>
  <c r="X17" i="3" s="1"/>
  <c r="J68" i="3"/>
  <c r="J45" i="3"/>
  <c r="J12" i="3"/>
  <c r="K12" i="3" s="1"/>
  <c r="X12" i="3" s="1"/>
  <c r="J31" i="3"/>
  <c r="K31" i="3" s="1"/>
  <c r="J63" i="3"/>
  <c r="J55" i="3"/>
  <c r="J61" i="3"/>
  <c r="K61" i="3" s="1"/>
  <c r="J71" i="3"/>
  <c r="K71" i="3" s="1"/>
  <c r="X71" i="3" s="1"/>
  <c r="J26" i="3"/>
  <c r="K26" i="3" s="1"/>
  <c r="X26" i="3" s="1"/>
  <c r="J29" i="3"/>
  <c r="K29" i="3" s="1"/>
  <c r="X29" i="3" s="1"/>
  <c r="J32" i="3"/>
  <c r="K32" i="3" s="1"/>
  <c r="X32" i="3" s="1"/>
  <c r="J59" i="3"/>
  <c r="K59" i="3" s="1"/>
  <c r="X59" i="3" s="1"/>
  <c r="J11" i="3"/>
  <c r="K11" i="3" s="1"/>
  <c r="X11" i="3" s="1"/>
  <c r="J43" i="3"/>
  <c r="K43" i="3" s="1"/>
  <c r="X43" i="3" s="1"/>
  <c r="J33" i="3"/>
  <c r="K33" i="3" s="1"/>
  <c r="X33" i="3" s="1"/>
  <c r="J64" i="3"/>
  <c r="K64" i="3" s="1"/>
  <c r="X64" i="3" s="1"/>
  <c r="J15" i="3"/>
  <c r="K15" i="3" s="1"/>
  <c r="X15" i="3" s="1"/>
  <c r="J52" i="3"/>
  <c r="K52" i="3" s="1"/>
  <c r="X52" i="3" s="1"/>
  <c r="J60" i="3"/>
  <c r="K60" i="3" s="1"/>
  <c r="X60" i="3" s="1"/>
  <c r="J21" i="3"/>
  <c r="K21" i="3" s="1"/>
  <c r="X21" i="3" s="1"/>
  <c r="J69" i="3"/>
  <c r="K69" i="3" s="1"/>
  <c r="X69" i="3" s="1"/>
  <c r="J34" i="3"/>
  <c r="K34" i="3" s="1"/>
  <c r="X34" i="3" s="1"/>
  <c r="J24" i="3"/>
  <c r="K24" i="3" s="1"/>
  <c r="X24" i="3" s="1"/>
  <c r="J35" i="3"/>
  <c r="K35" i="3" s="1"/>
  <c r="X35" i="3" s="1"/>
  <c r="J19" i="3"/>
  <c r="K19" i="3" s="1"/>
  <c r="X19" i="3" s="1"/>
  <c r="J70" i="3"/>
  <c r="K70" i="3" s="1"/>
  <c r="X70" i="3" s="1"/>
  <c r="J56" i="3"/>
  <c r="K56" i="3" s="1"/>
  <c r="X56" i="3" s="1"/>
  <c r="J25" i="3"/>
  <c r="K25" i="3" s="1"/>
  <c r="X25" i="3" s="1"/>
  <c r="J9" i="3"/>
  <c r="K9" i="3" s="1"/>
  <c r="X9" i="3" s="1"/>
  <c r="J46" i="3"/>
  <c r="K46" i="3" s="1"/>
  <c r="X46" i="3" s="1"/>
  <c r="J44" i="3"/>
  <c r="K44" i="3" s="1"/>
  <c r="X44" i="3" s="1"/>
  <c r="W25" i="2"/>
  <c r="W38" i="2"/>
  <c r="W18" i="2"/>
  <c r="W23" i="2"/>
  <c r="W12" i="2"/>
  <c r="W60" i="2"/>
  <c r="W19" i="2"/>
  <c r="W46" i="2"/>
  <c r="W11" i="2"/>
  <c r="W20" i="2"/>
  <c r="W34" i="2"/>
  <c r="W70" i="2"/>
  <c r="X70" i="2" s="1"/>
  <c r="W32" i="2"/>
  <c r="W8" i="2"/>
  <c r="V48" i="2"/>
  <c r="W48" i="2" s="1"/>
  <c r="X48" i="2" s="1"/>
  <c r="V51" i="2"/>
  <c r="W51" i="2" s="1"/>
  <c r="X51" i="2" s="1"/>
  <c r="V45" i="2"/>
  <c r="W45" i="2" s="1"/>
  <c r="V25" i="2"/>
  <c r="V10" i="2"/>
  <c r="W10" i="2" s="1"/>
  <c r="X10" i="2" s="1"/>
  <c r="V49" i="2"/>
  <c r="W49" i="2" s="1"/>
  <c r="X49" i="2" s="1"/>
  <c r="V14" i="2"/>
  <c r="W14" i="2" s="1"/>
  <c r="V38" i="2"/>
  <c r="V13" i="2"/>
  <c r="W13" i="2" s="1"/>
  <c r="X13" i="2" s="1"/>
  <c r="V42" i="2"/>
  <c r="W42" i="2" s="1"/>
  <c r="X42" i="2" s="1"/>
  <c r="V66" i="2"/>
  <c r="W66" i="2" s="1"/>
  <c r="V18" i="2"/>
  <c r="V65" i="2"/>
  <c r="W65" i="2" s="1"/>
  <c r="X65" i="2" s="1"/>
  <c r="V39" i="2"/>
  <c r="W39" i="2" s="1"/>
  <c r="X39" i="2" s="1"/>
  <c r="V59" i="2"/>
  <c r="W59" i="2" s="1"/>
  <c r="V23" i="2"/>
  <c r="V40" i="2"/>
  <c r="W40" i="2" s="1"/>
  <c r="X40" i="2" s="1"/>
  <c r="V35" i="2"/>
  <c r="W35" i="2" s="1"/>
  <c r="X35" i="2" s="1"/>
  <c r="V55" i="2"/>
  <c r="W55" i="2" s="1"/>
  <c r="V12" i="2"/>
  <c r="V53" i="2"/>
  <c r="W53" i="2" s="1"/>
  <c r="X53" i="2" s="1"/>
  <c r="V33" i="2"/>
  <c r="W33" i="2" s="1"/>
  <c r="X33" i="2" s="1"/>
  <c r="V44" i="2"/>
  <c r="W44" i="2" s="1"/>
  <c r="V60" i="2"/>
  <c r="V72" i="2"/>
  <c r="W72" i="2" s="1"/>
  <c r="X72" i="2" s="1"/>
  <c r="V22" i="2"/>
  <c r="W22" i="2" s="1"/>
  <c r="X22" i="2" s="1"/>
  <c r="V43" i="2"/>
  <c r="W43" i="2" s="1"/>
  <c r="V19" i="2"/>
  <c r="V26" i="2"/>
  <c r="W26" i="2" s="1"/>
  <c r="X26" i="2" s="1"/>
  <c r="V47" i="2"/>
  <c r="W47" i="2" s="1"/>
  <c r="X47" i="2" s="1"/>
  <c r="V28" i="2"/>
  <c r="W28" i="2" s="1"/>
  <c r="V46" i="2"/>
  <c r="V54" i="2"/>
  <c r="W54" i="2" s="1"/>
  <c r="X54" i="2" s="1"/>
  <c r="V27" i="2"/>
  <c r="W27" i="2" s="1"/>
  <c r="X27" i="2" s="1"/>
  <c r="V67" i="2"/>
  <c r="W67" i="2" s="1"/>
  <c r="V11" i="2"/>
  <c r="V30" i="2"/>
  <c r="W30" i="2" s="1"/>
  <c r="X30" i="2" s="1"/>
  <c r="V56" i="2"/>
  <c r="W56" i="2" s="1"/>
  <c r="X56" i="2" s="1"/>
  <c r="V16" i="2"/>
  <c r="W16" i="2" s="1"/>
  <c r="V20" i="2"/>
  <c r="V21" i="2"/>
  <c r="W21" i="2" s="1"/>
  <c r="X21" i="2" s="1"/>
  <c r="V24" i="2"/>
  <c r="W24" i="2" s="1"/>
  <c r="X24" i="2" s="1"/>
  <c r="V31" i="2"/>
  <c r="W31" i="2" s="1"/>
  <c r="V34" i="2"/>
  <c r="V50" i="2"/>
  <c r="W50" i="2" s="1"/>
  <c r="X50" i="2" s="1"/>
  <c r="V52" i="2"/>
  <c r="W52" i="2" s="1"/>
  <c r="X52" i="2" s="1"/>
  <c r="V41" i="2"/>
  <c r="W41" i="2" s="1"/>
  <c r="V15" i="2"/>
  <c r="W15" i="2" s="1"/>
  <c r="V61" i="2"/>
  <c r="W61" i="2" s="1"/>
  <c r="X61" i="2" s="1"/>
  <c r="V68" i="2"/>
  <c r="W68" i="2" s="1"/>
  <c r="X68" i="2" s="1"/>
  <c r="V57" i="2"/>
  <c r="W57" i="2" s="1"/>
  <c r="V9" i="2"/>
  <c r="W9" i="2" s="1"/>
  <c r="V62" i="2"/>
  <c r="W62" i="2" s="1"/>
  <c r="X62" i="2" s="1"/>
  <c r="V29" i="2"/>
  <c r="W29" i="2" s="1"/>
  <c r="X29" i="2" s="1"/>
  <c r="V70" i="2"/>
  <c r="V63" i="2"/>
  <c r="W63" i="2" s="1"/>
  <c r="V36" i="2"/>
  <c r="W36" i="2" s="1"/>
  <c r="X36" i="2" s="1"/>
  <c r="V71" i="2"/>
  <c r="W71" i="2" s="1"/>
  <c r="X71" i="2" s="1"/>
  <c r="V32" i="2"/>
  <c r="V37" i="2"/>
  <c r="W37" i="2" s="1"/>
  <c r="V17" i="2"/>
  <c r="W17" i="2" s="1"/>
  <c r="X17" i="2" s="1"/>
  <c r="V58" i="2"/>
  <c r="W58" i="2" s="1"/>
  <c r="X58" i="2" s="1"/>
  <c r="V8" i="2"/>
  <c r="V69" i="2"/>
  <c r="W69" i="2" s="1"/>
  <c r="V64" i="2"/>
  <c r="W64" i="2" s="1"/>
  <c r="X64" i="2" s="1"/>
  <c r="K48" i="2"/>
  <c r="K10" i="2"/>
  <c r="K13" i="2"/>
  <c r="K65" i="2"/>
  <c r="K40" i="2"/>
  <c r="K53" i="2"/>
  <c r="K72" i="2"/>
  <c r="K26" i="2"/>
  <c r="K54" i="2"/>
  <c r="K30" i="2"/>
  <c r="K21" i="2"/>
  <c r="K50" i="2"/>
  <c r="K61" i="2"/>
  <c r="K62" i="2"/>
  <c r="K36" i="2"/>
  <c r="K17" i="2"/>
  <c r="K64" i="2"/>
  <c r="J48" i="2"/>
  <c r="J51" i="2"/>
  <c r="K51" i="2" s="1"/>
  <c r="J45" i="2"/>
  <c r="K45" i="2" s="1"/>
  <c r="J25" i="2"/>
  <c r="K25" i="2" s="1"/>
  <c r="J10" i="2"/>
  <c r="J49" i="2"/>
  <c r="K49" i="2" s="1"/>
  <c r="J14" i="2"/>
  <c r="K14" i="2" s="1"/>
  <c r="J38" i="2"/>
  <c r="K38" i="2" s="1"/>
  <c r="J13" i="2"/>
  <c r="J42" i="2"/>
  <c r="K42" i="2" s="1"/>
  <c r="J66" i="2"/>
  <c r="K66" i="2" s="1"/>
  <c r="J18" i="2"/>
  <c r="K18" i="2" s="1"/>
  <c r="J65" i="2"/>
  <c r="J39" i="2"/>
  <c r="K39" i="2" s="1"/>
  <c r="J59" i="2"/>
  <c r="K59" i="2" s="1"/>
  <c r="J23" i="2"/>
  <c r="K23" i="2" s="1"/>
  <c r="J40" i="2"/>
  <c r="J35" i="2"/>
  <c r="K35" i="2" s="1"/>
  <c r="J55" i="2"/>
  <c r="K55" i="2" s="1"/>
  <c r="J12" i="2"/>
  <c r="K12" i="2" s="1"/>
  <c r="J53" i="2"/>
  <c r="J33" i="2"/>
  <c r="K33" i="2" s="1"/>
  <c r="J44" i="2"/>
  <c r="K44" i="2" s="1"/>
  <c r="J60" i="2"/>
  <c r="K60" i="2" s="1"/>
  <c r="J72" i="2"/>
  <c r="J22" i="2"/>
  <c r="K22" i="2" s="1"/>
  <c r="J43" i="2"/>
  <c r="K43" i="2" s="1"/>
  <c r="J19" i="2"/>
  <c r="K19" i="2" s="1"/>
  <c r="J26" i="2"/>
  <c r="J47" i="2"/>
  <c r="K47" i="2" s="1"/>
  <c r="J28" i="2"/>
  <c r="K28" i="2" s="1"/>
  <c r="J46" i="2"/>
  <c r="K46" i="2" s="1"/>
  <c r="J54" i="2"/>
  <c r="J27" i="2"/>
  <c r="K27" i="2" s="1"/>
  <c r="J67" i="2"/>
  <c r="K67" i="2" s="1"/>
  <c r="J11" i="2"/>
  <c r="K11" i="2" s="1"/>
  <c r="J30" i="2"/>
  <c r="J56" i="2"/>
  <c r="K56" i="2" s="1"/>
  <c r="J16" i="2"/>
  <c r="K16" i="2" s="1"/>
  <c r="J20" i="2"/>
  <c r="K20" i="2" s="1"/>
  <c r="J21" i="2"/>
  <c r="J24" i="2"/>
  <c r="K24" i="2" s="1"/>
  <c r="J31" i="2"/>
  <c r="K31" i="2" s="1"/>
  <c r="J34" i="2"/>
  <c r="K34" i="2" s="1"/>
  <c r="J50" i="2"/>
  <c r="J52" i="2"/>
  <c r="K52" i="2" s="1"/>
  <c r="J41" i="2"/>
  <c r="K41" i="2" s="1"/>
  <c r="J15" i="2"/>
  <c r="K15" i="2" s="1"/>
  <c r="J61" i="2"/>
  <c r="J68" i="2"/>
  <c r="K68" i="2" s="1"/>
  <c r="J57" i="2"/>
  <c r="K57" i="2" s="1"/>
  <c r="J9" i="2"/>
  <c r="K9" i="2" s="1"/>
  <c r="J62" i="2"/>
  <c r="J29" i="2"/>
  <c r="K29" i="2" s="1"/>
  <c r="J70" i="2"/>
  <c r="K70" i="2" s="1"/>
  <c r="J63" i="2"/>
  <c r="K63" i="2" s="1"/>
  <c r="J36" i="2"/>
  <c r="J71" i="2"/>
  <c r="K71" i="2" s="1"/>
  <c r="J32" i="2"/>
  <c r="K32" i="2" s="1"/>
  <c r="J37" i="2"/>
  <c r="K37" i="2" s="1"/>
  <c r="J17" i="2"/>
  <c r="J58" i="2"/>
  <c r="K58" i="2" s="1"/>
  <c r="J8" i="2"/>
  <c r="K8" i="2" s="1"/>
  <c r="J69" i="2"/>
  <c r="K69" i="2" s="1"/>
  <c r="J64" i="2"/>
  <c r="X45" i="3" l="1"/>
  <c r="X28" i="3"/>
  <c r="X36" i="3"/>
  <c r="X13" i="3"/>
  <c r="X14" i="3"/>
  <c r="X61" i="3"/>
  <c r="X31" i="3"/>
  <c r="X18" i="3"/>
  <c r="X23" i="2"/>
  <c r="X19" i="2"/>
  <c r="X69" i="2"/>
  <c r="X37" i="2"/>
  <c r="X63" i="2"/>
  <c r="X15" i="2"/>
  <c r="X8" i="2"/>
  <c r="X20" i="2"/>
  <c r="X60" i="2"/>
  <c r="X38" i="2"/>
  <c r="X46" i="2"/>
  <c r="X34" i="2"/>
  <c r="X18" i="2"/>
  <c r="X57" i="2"/>
  <c r="X31" i="2"/>
  <c r="X16" i="2"/>
  <c r="X67" i="2"/>
  <c r="X28" i="2"/>
  <c r="X43" i="2"/>
  <c r="X44" i="2"/>
  <c r="X55" i="2"/>
  <c r="X59" i="2"/>
  <c r="X66" i="2"/>
  <c r="X14" i="2"/>
  <c r="X45" i="2"/>
  <c r="X32" i="2"/>
  <c r="X11" i="2"/>
  <c r="X12" i="2"/>
  <c r="X25" i="2"/>
  <c r="X9" i="2"/>
  <c r="X41" i="2"/>
  <c r="V39" i="1"/>
  <c r="V50" i="1"/>
  <c r="V53" i="1"/>
  <c r="V30" i="1"/>
  <c r="V33" i="1"/>
  <c r="V49" i="1"/>
  <c r="V20" i="1"/>
  <c r="V23" i="1"/>
  <c r="V47" i="1"/>
  <c r="V42" i="1"/>
  <c r="V54" i="1"/>
  <c r="V36" i="1"/>
  <c r="V12" i="1"/>
  <c r="V15" i="1"/>
  <c r="V13" i="1"/>
  <c r="V43" i="1"/>
  <c r="V28" i="1"/>
  <c r="V35" i="1"/>
  <c r="V44" i="1"/>
  <c r="V37" i="1"/>
  <c r="U39" i="1"/>
  <c r="U50" i="1"/>
  <c r="U8" i="1"/>
  <c r="V8" i="1" s="1"/>
  <c r="U46" i="1"/>
  <c r="V46" i="1" s="1"/>
  <c r="U53" i="1"/>
  <c r="U30" i="1"/>
  <c r="U51" i="1"/>
  <c r="V51" i="1" s="1"/>
  <c r="U31" i="1"/>
  <c r="V31" i="1" s="1"/>
  <c r="U33" i="1"/>
  <c r="U49" i="1"/>
  <c r="U41" i="1"/>
  <c r="V41" i="1" s="1"/>
  <c r="U16" i="1"/>
  <c r="V16" i="1" s="1"/>
  <c r="U20" i="1"/>
  <c r="U23" i="1"/>
  <c r="U40" i="1"/>
  <c r="V40" i="1" s="1"/>
  <c r="U21" i="1"/>
  <c r="V21" i="1" s="1"/>
  <c r="U47" i="1"/>
  <c r="U42" i="1"/>
  <c r="U34" i="1"/>
  <c r="V34" i="1" s="1"/>
  <c r="U18" i="1"/>
  <c r="V18" i="1" s="1"/>
  <c r="U54" i="1"/>
  <c r="U36" i="1"/>
  <c r="U10" i="1"/>
  <c r="V10" i="1" s="1"/>
  <c r="U27" i="1"/>
  <c r="V27" i="1" s="1"/>
  <c r="U12" i="1"/>
  <c r="U15" i="1"/>
  <c r="U55" i="1"/>
  <c r="V55" i="1" s="1"/>
  <c r="U32" i="1"/>
  <c r="V32" i="1" s="1"/>
  <c r="U13" i="1"/>
  <c r="U43" i="1"/>
  <c r="U11" i="1"/>
  <c r="V11" i="1" s="1"/>
  <c r="U22" i="1"/>
  <c r="V22" i="1" s="1"/>
  <c r="U28" i="1"/>
  <c r="U35" i="1"/>
  <c r="U38" i="1"/>
  <c r="V38" i="1" s="1"/>
  <c r="U19" i="1"/>
  <c r="V19" i="1" s="1"/>
  <c r="U44" i="1"/>
  <c r="U37" i="1"/>
  <c r="U9" i="1"/>
  <c r="V9" i="1" s="1"/>
  <c r="U14" i="1"/>
  <c r="V14" i="1" s="1"/>
  <c r="U48" i="1"/>
  <c r="V48" i="1" s="1"/>
  <c r="U24" i="1"/>
  <c r="V24" i="1" s="1"/>
  <c r="U25" i="1"/>
  <c r="V25" i="1" s="1"/>
  <c r="U17" i="1"/>
  <c r="V17" i="1" s="1"/>
  <c r="U52" i="1"/>
  <c r="V52" i="1" s="1"/>
  <c r="U26" i="1"/>
  <c r="V26" i="1" s="1"/>
  <c r="U45" i="1"/>
  <c r="V45" i="1" s="1"/>
  <c r="U29" i="1"/>
  <c r="V29" i="1" s="1"/>
  <c r="I39" i="1"/>
  <c r="J39" i="1" s="1"/>
  <c r="W39" i="1" s="1"/>
  <c r="I50" i="1"/>
  <c r="J50" i="1" s="1"/>
  <c r="W50" i="1" s="1"/>
  <c r="I8" i="1"/>
  <c r="J8" i="1" s="1"/>
  <c r="W8" i="1" s="1"/>
  <c r="I46" i="1"/>
  <c r="J46" i="1" s="1"/>
  <c r="W46" i="1" s="1"/>
  <c r="I53" i="1"/>
  <c r="J53" i="1" s="1"/>
  <c r="W53" i="1" s="1"/>
  <c r="I30" i="1"/>
  <c r="J30" i="1" s="1"/>
  <c r="W30" i="1" s="1"/>
  <c r="I51" i="1"/>
  <c r="J51" i="1" s="1"/>
  <c r="W51" i="1" s="1"/>
  <c r="I31" i="1"/>
  <c r="J31" i="1" s="1"/>
  <c r="W31" i="1" s="1"/>
  <c r="I33" i="1"/>
  <c r="J33" i="1" s="1"/>
  <c r="W33" i="1" s="1"/>
  <c r="I49" i="1"/>
  <c r="J49" i="1" s="1"/>
  <c r="W49" i="1" s="1"/>
  <c r="I41" i="1"/>
  <c r="J41" i="1" s="1"/>
  <c r="W41" i="1" s="1"/>
  <c r="I16" i="1"/>
  <c r="J16" i="1" s="1"/>
  <c r="W16" i="1" s="1"/>
  <c r="I20" i="1"/>
  <c r="J20" i="1" s="1"/>
  <c r="W20" i="1" s="1"/>
  <c r="I23" i="1"/>
  <c r="J23" i="1" s="1"/>
  <c r="W23" i="1" s="1"/>
  <c r="I40" i="1"/>
  <c r="J40" i="1" s="1"/>
  <c r="W40" i="1" s="1"/>
  <c r="I21" i="1"/>
  <c r="J21" i="1" s="1"/>
  <c r="W21" i="1" s="1"/>
  <c r="I47" i="1"/>
  <c r="J47" i="1" s="1"/>
  <c r="W47" i="1" s="1"/>
  <c r="I42" i="1"/>
  <c r="J42" i="1" s="1"/>
  <c r="W42" i="1" s="1"/>
  <c r="I34" i="1"/>
  <c r="J34" i="1" s="1"/>
  <c r="W34" i="1" s="1"/>
  <c r="I18" i="1"/>
  <c r="J18" i="1" s="1"/>
  <c r="W18" i="1" s="1"/>
  <c r="I54" i="1"/>
  <c r="J54" i="1" s="1"/>
  <c r="W54" i="1" s="1"/>
  <c r="I36" i="1"/>
  <c r="J36" i="1" s="1"/>
  <c r="W36" i="1" s="1"/>
  <c r="I10" i="1"/>
  <c r="J10" i="1" s="1"/>
  <c r="W10" i="1" s="1"/>
  <c r="I27" i="1"/>
  <c r="J27" i="1" s="1"/>
  <c r="W27" i="1" s="1"/>
  <c r="I12" i="1"/>
  <c r="J12" i="1" s="1"/>
  <c r="W12" i="1" s="1"/>
  <c r="I15" i="1"/>
  <c r="J15" i="1" s="1"/>
  <c r="W15" i="1" s="1"/>
  <c r="I55" i="1"/>
  <c r="J55" i="1" s="1"/>
  <c r="W55" i="1" s="1"/>
  <c r="I32" i="1"/>
  <c r="J32" i="1" s="1"/>
  <c r="W32" i="1" s="1"/>
  <c r="I13" i="1"/>
  <c r="J13" i="1" s="1"/>
  <c r="W13" i="1" s="1"/>
  <c r="I43" i="1"/>
  <c r="J43" i="1" s="1"/>
  <c r="W43" i="1" s="1"/>
  <c r="I11" i="1"/>
  <c r="J11" i="1" s="1"/>
  <c r="W11" i="1" s="1"/>
  <c r="I22" i="1"/>
  <c r="J22" i="1" s="1"/>
  <c r="W22" i="1" s="1"/>
  <c r="I28" i="1"/>
  <c r="J28" i="1" s="1"/>
  <c r="W28" i="1" s="1"/>
  <c r="I35" i="1"/>
  <c r="J35" i="1" s="1"/>
  <c r="W35" i="1" s="1"/>
  <c r="I38" i="1"/>
  <c r="J38" i="1" s="1"/>
  <c r="W38" i="1" s="1"/>
  <c r="I19" i="1"/>
  <c r="J19" i="1" s="1"/>
  <c r="W19" i="1" s="1"/>
  <c r="I44" i="1"/>
  <c r="J44" i="1" s="1"/>
  <c r="W44" i="1" s="1"/>
  <c r="I37" i="1"/>
  <c r="J37" i="1" s="1"/>
  <c r="W37" i="1" s="1"/>
  <c r="I9" i="1"/>
  <c r="J9" i="1" s="1"/>
  <c r="W9" i="1" s="1"/>
  <c r="I14" i="1"/>
  <c r="J14" i="1" s="1"/>
  <c r="I48" i="1"/>
  <c r="J48" i="1" s="1"/>
  <c r="W48" i="1" s="1"/>
  <c r="I24" i="1"/>
  <c r="J24" i="1" s="1"/>
  <c r="W24" i="1" s="1"/>
  <c r="I25" i="1"/>
  <c r="J25" i="1" s="1"/>
  <c r="W25" i="1" s="1"/>
  <c r="I17" i="1"/>
  <c r="J17" i="1" s="1"/>
  <c r="W17" i="1" s="1"/>
  <c r="I52" i="1"/>
  <c r="J52" i="1" s="1"/>
  <c r="W52" i="1" s="1"/>
  <c r="I26" i="1"/>
  <c r="J26" i="1" s="1"/>
  <c r="W26" i="1" s="1"/>
  <c r="I45" i="1"/>
  <c r="J45" i="1" s="1"/>
  <c r="W45" i="1" s="1"/>
  <c r="I29" i="1"/>
  <c r="J29" i="1" s="1"/>
  <c r="W29" i="1" s="1"/>
  <c r="W14" i="1" l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8" i="3" l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70" i="3" s="1"/>
</calcChain>
</file>

<file path=xl/sharedStrings.xml><?xml version="1.0" encoding="utf-8"?>
<sst xmlns="http://schemas.openxmlformats.org/spreadsheetml/2006/main" count="802" uniqueCount="464">
  <si>
    <t>№</t>
  </si>
  <si>
    <t>Шифр</t>
  </si>
  <si>
    <t>Задание 1</t>
  </si>
  <si>
    <t>Задание 2</t>
  </si>
  <si>
    <t>Задание 3</t>
  </si>
  <si>
    <t>Задание 4</t>
  </si>
  <si>
    <t>Сумма</t>
  </si>
  <si>
    <t>И-9-01</t>
  </si>
  <si>
    <t>И-9-02</t>
  </si>
  <si>
    <t>И-9-03</t>
  </si>
  <si>
    <t>И-9-04</t>
  </si>
  <si>
    <t>И-9-05</t>
  </si>
  <si>
    <t>И-9-06</t>
  </si>
  <si>
    <t>И-9-07</t>
  </si>
  <si>
    <t>И-9-08</t>
  </si>
  <si>
    <t>И-9-09</t>
  </si>
  <si>
    <t>И-9-10</t>
  </si>
  <si>
    <t>И-9-11</t>
  </si>
  <si>
    <t>И-9-12</t>
  </si>
  <si>
    <t>И-9-13</t>
  </si>
  <si>
    <t>И-9-14</t>
  </si>
  <si>
    <t>И-9-15</t>
  </si>
  <si>
    <t>И-9-16</t>
  </si>
  <si>
    <t>И-9-17</t>
  </si>
  <si>
    <t>И-9-18</t>
  </si>
  <si>
    <t>И-9-19</t>
  </si>
  <si>
    <t>И-9-20</t>
  </si>
  <si>
    <t>И-9-21</t>
  </si>
  <si>
    <t>И-9-22</t>
  </si>
  <si>
    <t>И-9-23</t>
  </si>
  <si>
    <t>И-9-24</t>
  </si>
  <si>
    <t>И-9-25</t>
  </si>
  <si>
    <t>И-9-26</t>
  </si>
  <si>
    <t>И-9-27</t>
  </si>
  <si>
    <t>И-9-28</t>
  </si>
  <si>
    <t>И-9-29</t>
  </si>
  <si>
    <t>И-9-30</t>
  </si>
  <si>
    <t>И-9-31</t>
  </si>
  <si>
    <t>И-9-32</t>
  </si>
  <si>
    <t>И-9-33</t>
  </si>
  <si>
    <t>И-9-34</t>
  </si>
  <si>
    <t>И-9-35</t>
  </si>
  <si>
    <t>И-9-36</t>
  </si>
  <si>
    <t>И-9-37</t>
  </si>
  <si>
    <t>И-9-38</t>
  </si>
  <si>
    <t>И-9-39</t>
  </si>
  <si>
    <t>И-9-40</t>
  </si>
  <si>
    <t>И-9-41</t>
  </si>
  <si>
    <t>И-9-42</t>
  </si>
  <si>
    <t>И-9-43</t>
  </si>
  <si>
    <t>И-9-44</t>
  </si>
  <si>
    <t>И-9-45</t>
  </si>
  <si>
    <t>И-9-46</t>
  </si>
  <si>
    <t>И-10-01</t>
  </si>
  <si>
    <t>И-10-02</t>
  </si>
  <si>
    <t>И-10-03</t>
  </si>
  <si>
    <t>И-10-04</t>
  </si>
  <si>
    <t>И-10-05</t>
  </si>
  <si>
    <t>И-10-06</t>
  </si>
  <si>
    <t>И-10-07</t>
  </si>
  <si>
    <t>И-10-08</t>
  </si>
  <si>
    <t>И-10-09</t>
  </si>
  <si>
    <t>И-10-10</t>
  </si>
  <si>
    <t>И-10-11</t>
  </si>
  <si>
    <t>И-10-12</t>
  </si>
  <si>
    <t>И-10-13</t>
  </si>
  <si>
    <t>И-10-14</t>
  </si>
  <si>
    <t>И-10-15</t>
  </si>
  <si>
    <t>И-10-16</t>
  </si>
  <si>
    <t>И-10-17</t>
  </si>
  <si>
    <t>И-10-18</t>
  </si>
  <si>
    <t>И-10-19</t>
  </si>
  <si>
    <t>И-10-20</t>
  </si>
  <si>
    <t>И-10-21</t>
  </si>
  <si>
    <t>И-10-22</t>
  </si>
  <si>
    <t>И-10-23</t>
  </si>
  <si>
    <t>И-10-24</t>
  </si>
  <si>
    <t>И-10-25</t>
  </si>
  <si>
    <t>И-10-26</t>
  </si>
  <si>
    <t>И-10-27</t>
  </si>
  <si>
    <t>И-10-28</t>
  </si>
  <si>
    <t>И-10-29</t>
  </si>
  <si>
    <t>И-10-30</t>
  </si>
  <si>
    <t>И-10-31</t>
  </si>
  <si>
    <t>И-10-32</t>
  </si>
  <si>
    <t>И-10-33</t>
  </si>
  <si>
    <t>И-10-34</t>
  </si>
  <si>
    <t>И-10-35</t>
  </si>
  <si>
    <t>И-10-36</t>
  </si>
  <si>
    <t>И-10-37</t>
  </si>
  <si>
    <t>И-10-38</t>
  </si>
  <si>
    <t>И-10-39</t>
  </si>
  <si>
    <t>И-10-40</t>
  </si>
  <si>
    <t>И-10-41</t>
  </si>
  <si>
    <t>И-10-42</t>
  </si>
  <si>
    <t>И-11-01</t>
  </si>
  <si>
    <t>И-11-02</t>
  </si>
  <si>
    <t>И-11-03</t>
  </si>
  <si>
    <t>И-11-04</t>
  </si>
  <si>
    <t>И-11-05</t>
  </si>
  <si>
    <t>И-11-06</t>
  </si>
  <si>
    <t>И-11-07</t>
  </si>
  <si>
    <t>И-11-08</t>
  </si>
  <si>
    <t>И-11-09</t>
  </si>
  <si>
    <t>И-11-10</t>
  </si>
  <si>
    <t>И-11-11</t>
  </si>
  <si>
    <t>И-11-12</t>
  </si>
  <si>
    <t>И-11-13</t>
  </si>
  <si>
    <t>И-11-14</t>
  </si>
  <si>
    <t>И-11-15</t>
  </si>
  <si>
    <t>И-11-16</t>
  </si>
  <si>
    <t>И-11-17</t>
  </si>
  <si>
    <t>И-11-18</t>
  </si>
  <si>
    <t>И-11-19</t>
  </si>
  <si>
    <t>И-11-20</t>
  </si>
  <si>
    <t>И-11-21</t>
  </si>
  <si>
    <t>И-11-22</t>
  </si>
  <si>
    <t>И-11-23</t>
  </si>
  <si>
    <t>И-11-24</t>
  </si>
  <si>
    <t>И-11-25</t>
  </si>
  <si>
    <t>И-11-26</t>
  </si>
  <si>
    <t>И-11-27</t>
  </si>
  <si>
    <t>И-11-28</t>
  </si>
  <si>
    <t>И-11-29</t>
  </si>
  <si>
    <t>И-11-30</t>
  </si>
  <si>
    <t>И-11-31</t>
  </si>
  <si>
    <t>И-11-32</t>
  </si>
  <si>
    <t>И-11-33</t>
  </si>
  <si>
    <t>И-11-34</t>
  </si>
  <si>
    <t>И-11-35</t>
  </si>
  <si>
    <t>И-11-36</t>
  </si>
  <si>
    <t>И-11-37</t>
  </si>
  <si>
    <t>И-11-38</t>
  </si>
  <si>
    <t>И-11-40</t>
  </si>
  <si>
    <t>И-11-41</t>
  </si>
  <si>
    <t>И-11-42</t>
  </si>
  <si>
    <t>И-11-43</t>
  </si>
  <si>
    <t>И-11-44</t>
  </si>
  <si>
    <t>И-11-45</t>
  </si>
  <si>
    <t>И-11-46</t>
  </si>
  <si>
    <t>И-11-47</t>
  </si>
  <si>
    <t>И-11-48</t>
  </si>
  <si>
    <t>И-11-49</t>
  </si>
  <si>
    <t>И-11-50</t>
  </si>
  <si>
    <t>И-11-51</t>
  </si>
  <si>
    <t>И-11-52</t>
  </si>
  <si>
    <t>И-11-53</t>
  </si>
  <si>
    <t>И-11-54</t>
  </si>
  <si>
    <t>И-11-55</t>
  </si>
  <si>
    <t>И-11-56</t>
  </si>
  <si>
    <t>И-11-57</t>
  </si>
  <si>
    <t>И-11-58</t>
  </si>
  <si>
    <t>региональный этап всероссийской олимпиады школьников</t>
  </si>
  <si>
    <t>Воронежская область</t>
  </si>
  <si>
    <t>2020-2021  учебного года</t>
  </si>
  <si>
    <t>0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</si>
  <si>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</si>
  <si>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</si>
  <si>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</si>
  <si>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</si>
  <si>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</si>
  <si>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</si>
  <si>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Задание 11</t>
  </si>
  <si>
    <t>Задание 12</t>
  </si>
  <si>
    <t>Задание 13</t>
  </si>
  <si>
    <t>Задание 14</t>
  </si>
  <si>
    <t>задание 15</t>
  </si>
  <si>
    <t>1-2 февраля 2021 года</t>
  </si>
  <si>
    <t>по общеобразовательному предмету    "Обществознание"</t>
  </si>
  <si>
    <t>Аксёнкина</t>
  </si>
  <si>
    <t>Валерия</t>
  </si>
  <si>
    <t>Баскакова</t>
  </si>
  <si>
    <t>Анастасия</t>
  </si>
  <si>
    <t xml:space="preserve">Белоконев </t>
  </si>
  <si>
    <t>Данил</t>
  </si>
  <si>
    <t xml:space="preserve">Беляева </t>
  </si>
  <si>
    <t>Александра</t>
  </si>
  <si>
    <t xml:space="preserve">Бершова </t>
  </si>
  <si>
    <t xml:space="preserve"> Мария </t>
  </si>
  <si>
    <t>Бовыкина</t>
  </si>
  <si>
    <t>Воронов</t>
  </si>
  <si>
    <t>Александр</t>
  </si>
  <si>
    <t>Гребнева</t>
  </si>
  <si>
    <t>Виктория</t>
  </si>
  <si>
    <t>Гусев</t>
  </si>
  <si>
    <t>Антон</t>
  </si>
  <si>
    <t>Дробышева</t>
  </si>
  <si>
    <t xml:space="preserve">Александра </t>
  </si>
  <si>
    <t>Епишев</t>
  </si>
  <si>
    <t>Егор</t>
  </si>
  <si>
    <t>Журавлев</t>
  </si>
  <si>
    <t>Кирилл</t>
  </si>
  <si>
    <t>Журикова</t>
  </si>
  <si>
    <t>Ксения</t>
  </si>
  <si>
    <t>Задорожняя</t>
  </si>
  <si>
    <t>Ирина</t>
  </si>
  <si>
    <t>Золотарева</t>
  </si>
  <si>
    <t xml:space="preserve">Виктория </t>
  </si>
  <si>
    <t xml:space="preserve">Ивановская </t>
  </si>
  <si>
    <t xml:space="preserve">Олеся </t>
  </si>
  <si>
    <t>Исаенко</t>
  </si>
  <si>
    <t>Татьяна</t>
  </si>
  <si>
    <t>Ключников</t>
  </si>
  <si>
    <t xml:space="preserve">Александр </t>
  </si>
  <si>
    <t>Колесников</t>
  </si>
  <si>
    <t>Семен</t>
  </si>
  <si>
    <t>Кострюкова</t>
  </si>
  <si>
    <t>Анна</t>
  </si>
  <si>
    <t>Кочукова</t>
  </si>
  <si>
    <t xml:space="preserve">Кузьменко </t>
  </si>
  <si>
    <t>Денис</t>
  </si>
  <si>
    <t xml:space="preserve">Куренкова </t>
  </si>
  <si>
    <t xml:space="preserve">Татьяна </t>
  </si>
  <si>
    <t>Лапина</t>
  </si>
  <si>
    <t>Лихачева</t>
  </si>
  <si>
    <t>Дарина</t>
  </si>
  <si>
    <t>Логинов</t>
  </si>
  <si>
    <t>Владислав</t>
  </si>
  <si>
    <t>Мандрыкина</t>
  </si>
  <si>
    <t>Полина</t>
  </si>
  <si>
    <t>Овчинникова</t>
  </si>
  <si>
    <t>Онуфриева</t>
  </si>
  <si>
    <t>Петрищева</t>
  </si>
  <si>
    <t>Питула</t>
  </si>
  <si>
    <t>Артем</t>
  </si>
  <si>
    <t>Савченко</t>
  </si>
  <si>
    <t>Ольга</t>
  </si>
  <si>
    <t>Селезнева</t>
  </si>
  <si>
    <t>Сергеев</t>
  </si>
  <si>
    <t>Леонид</t>
  </si>
  <si>
    <t>Соловьев</t>
  </si>
  <si>
    <t>Никита</t>
  </si>
  <si>
    <t>Степаненко</t>
  </si>
  <si>
    <t xml:space="preserve">Степанова </t>
  </si>
  <si>
    <t>Елена</t>
  </si>
  <si>
    <t>Столбкова</t>
  </si>
  <si>
    <t>Топчиев</t>
  </si>
  <si>
    <t>Филимонова</t>
  </si>
  <si>
    <t xml:space="preserve"> Ирина</t>
  </si>
  <si>
    <t>Хаваев</t>
  </si>
  <si>
    <t>Данила</t>
  </si>
  <si>
    <t>Цуканова</t>
  </si>
  <si>
    <t xml:space="preserve">Цымбалова </t>
  </si>
  <si>
    <t>Чередниченко</t>
  </si>
  <si>
    <t xml:space="preserve">Чунихина </t>
  </si>
  <si>
    <t>Алина</t>
  </si>
  <si>
    <t>Шестакова</t>
  </si>
  <si>
    <t>Ярослава</t>
  </si>
  <si>
    <t>Ясакова</t>
  </si>
  <si>
    <t>Диана</t>
  </si>
  <si>
    <t>Базовкина</t>
  </si>
  <si>
    <t>Городской округ город Воронеж</t>
  </si>
  <si>
    <t>Кантемировский муниципальный район</t>
  </si>
  <si>
    <t>Поворинский муниципальный район</t>
  </si>
  <si>
    <t>Бобровский муниципальный район</t>
  </si>
  <si>
    <t>Верхнехавский муниципальный район</t>
  </si>
  <si>
    <t>Ольховатский муниципальный район</t>
  </si>
  <si>
    <t>Россошанский муниципальный район</t>
  </si>
  <si>
    <t>Острогожский муниципальный район</t>
  </si>
  <si>
    <t>Подгоренский</t>
  </si>
  <si>
    <t>Аннинский муниципальный район</t>
  </si>
  <si>
    <t>Петропавловский муниципальный район</t>
  </si>
  <si>
    <t>Хохольский муниципальный район</t>
  </si>
  <si>
    <t>Павловский район</t>
  </si>
  <si>
    <t>Каширский муниципальный район</t>
  </si>
  <si>
    <t xml:space="preserve">Баскаков </t>
  </si>
  <si>
    <t>Илья</t>
  </si>
  <si>
    <t>Белоконева</t>
  </si>
  <si>
    <t>Бозюкова</t>
  </si>
  <si>
    <t xml:space="preserve"> Лидия </t>
  </si>
  <si>
    <t>Болдинова</t>
  </si>
  <si>
    <t>Эльвира</t>
  </si>
  <si>
    <t>Бугреева</t>
  </si>
  <si>
    <t>Булгаков</t>
  </si>
  <si>
    <t>Быкова</t>
  </si>
  <si>
    <t>Вахтин</t>
  </si>
  <si>
    <t>Дмитрий</t>
  </si>
  <si>
    <t>Галкина</t>
  </si>
  <si>
    <t>Гребенникова</t>
  </si>
  <si>
    <t>Екатерина</t>
  </si>
  <si>
    <t>Гринь</t>
  </si>
  <si>
    <t xml:space="preserve">Данилова </t>
  </si>
  <si>
    <t>Евгения</t>
  </si>
  <si>
    <t>Доний</t>
  </si>
  <si>
    <t>Кира</t>
  </si>
  <si>
    <t>Дочкина</t>
  </si>
  <si>
    <t>Дубровина</t>
  </si>
  <si>
    <t>Яна</t>
  </si>
  <si>
    <t>Есманская</t>
  </si>
  <si>
    <t>Забриян</t>
  </si>
  <si>
    <t>Заяц</t>
  </si>
  <si>
    <t>Золотова</t>
  </si>
  <si>
    <t>Марта</t>
  </si>
  <si>
    <t>Килина</t>
  </si>
  <si>
    <t xml:space="preserve">Китаева </t>
  </si>
  <si>
    <t xml:space="preserve">Марина </t>
  </si>
  <si>
    <t>Клышникова</t>
  </si>
  <si>
    <t>Ковалева</t>
  </si>
  <si>
    <t xml:space="preserve">Ковалева </t>
  </si>
  <si>
    <t>Колесов</t>
  </si>
  <si>
    <t xml:space="preserve">Колосова </t>
  </si>
  <si>
    <t>Кравченко</t>
  </si>
  <si>
    <t>Дарья</t>
  </si>
  <si>
    <t>Краева</t>
  </si>
  <si>
    <t>Елизавета</t>
  </si>
  <si>
    <t>Кузнечикова</t>
  </si>
  <si>
    <t>Лапшина</t>
  </si>
  <si>
    <t>Мария</t>
  </si>
  <si>
    <t>Лебедева</t>
  </si>
  <si>
    <t>Наталья</t>
  </si>
  <si>
    <t>Лукашков</t>
  </si>
  <si>
    <t>Малахов</t>
  </si>
  <si>
    <t>Гергий</t>
  </si>
  <si>
    <t>Манохина</t>
  </si>
  <si>
    <t>Людмила</t>
  </si>
  <si>
    <t>Матвеев</t>
  </si>
  <si>
    <t>Михаил</t>
  </si>
  <si>
    <t>Махаев</t>
  </si>
  <si>
    <t>Мешалкина</t>
  </si>
  <si>
    <t>Мещерякова</t>
  </si>
  <si>
    <t xml:space="preserve">Михайлова </t>
  </si>
  <si>
    <t>Софья</t>
  </si>
  <si>
    <t>Назинцева</t>
  </si>
  <si>
    <t xml:space="preserve">Пищугина </t>
  </si>
  <si>
    <t xml:space="preserve">Валерия </t>
  </si>
  <si>
    <t>Полковникова</t>
  </si>
  <si>
    <t>Полякова</t>
  </si>
  <si>
    <t xml:space="preserve"> Ольга  </t>
  </si>
  <si>
    <t>Полянина</t>
  </si>
  <si>
    <t>Попова</t>
  </si>
  <si>
    <t xml:space="preserve">Попова </t>
  </si>
  <si>
    <t xml:space="preserve">Анастасия </t>
  </si>
  <si>
    <t xml:space="preserve">Портяная </t>
  </si>
  <si>
    <t>Притулина</t>
  </si>
  <si>
    <t xml:space="preserve">Пугачева </t>
  </si>
  <si>
    <t xml:space="preserve">Саврасова </t>
  </si>
  <si>
    <t>Селезнев</t>
  </si>
  <si>
    <t>Смольякова</t>
  </si>
  <si>
    <t>Таранина</t>
  </si>
  <si>
    <t>Тепишкин</t>
  </si>
  <si>
    <t>Олег</t>
  </si>
  <si>
    <t>Титова</t>
  </si>
  <si>
    <t>Тихомирова</t>
  </si>
  <si>
    <t>Тупикин</t>
  </si>
  <si>
    <t xml:space="preserve">Федотова </t>
  </si>
  <si>
    <t>Фокичева</t>
  </si>
  <si>
    <t>Черепкова</t>
  </si>
  <si>
    <t>Шаров</t>
  </si>
  <si>
    <t>Шевцова</t>
  </si>
  <si>
    <t>Шишлова</t>
  </si>
  <si>
    <t>Щербакова</t>
  </si>
  <si>
    <t>Олеся</t>
  </si>
  <si>
    <t>Борисоглебский городской округ</t>
  </si>
  <si>
    <t>Калачеевский муниципальный район</t>
  </si>
  <si>
    <t>Грибановский муниципальный район</t>
  </si>
  <si>
    <t>Лискинский муниципальный район</t>
  </si>
  <si>
    <t>Новоусманский муниципальный район</t>
  </si>
  <si>
    <t>Нижнедевицкий муниципальный район</t>
  </si>
  <si>
    <t>Новохоперский муниципальный район</t>
  </si>
  <si>
    <t>городской округ город Воронеж</t>
  </si>
  <si>
    <t>г.Нововоронеж</t>
  </si>
  <si>
    <t>Воробьевский муниципальный район</t>
  </si>
  <si>
    <t>Богучарский муниципальный район</t>
  </si>
  <si>
    <t>Фамилия</t>
  </si>
  <si>
    <t>Имя</t>
  </si>
  <si>
    <t>Муниципалитет</t>
  </si>
  <si>
    <t>Аблаб</t>
  </si>
  <si>
    <t>Бадрутдинова</t>
  </si>
  <si>
    <t>Боровских</t>
  </si>
  <si>
    <t>Булучевская</t>
  </si>
  <si>
    <t>Василенко</t>
  </si>
  <si>
    <t>Вдовухина</t>
  </si>
  <si>
    <t>Воронина</t>
  </si>
  <si>
    <t xml:space="preserve">Гольцман </t>
  </si>
  <si>
    <t xml:space="preserve">Максим </t>
  </si>
  <si>
    <t>Губанов</t>
  </si>
  <si>
    <t>Павел</t>
  </si>
  <si>
    <t>Давиденко</t>
  </si>
  <si>
    <t>Вадим</t>
  </si>
  <si>
    <t>Дмитриева</t>
  </si>
  <si>
    <t xml:space="preserve"> Софья</t>
  </si>
  <si>
    <t>Ефремова</t>
  </si>
  <si>
    <t>Жданова</t>
  </si>
  <si>
    <t xml:space="preserve">Зайцева </t>
  </si>
  <si>
    <t>Юлия</t>
  </si>
  <si>
    <t>Захарова</t>
  </si>
  <si>
    <t>Зубова</t>
  </si>
  <si>
    <t>Иванов</t>
  </si>
  <si>
    <t>Иванова</t>
  </si>
  <si>
    <t xml:space="preserve">Исаенко </t>
  </si>
  <si>
    <t>Карева</t>
  </si>
  <si>
    <t>Касаткин</t>
  </si>
  <si>
    <t>Алексей</t>
  </si>
  <si>
    <t>Колесник</t>
  </si>
  <si>
    <t>Карина</t>
  </si>
  <si>
    <t xml:space="preserve">Комова </t>
  </si>
  <si>
    <t xml:space="preserve">Есения </t>
  </si>
  <si>
    <t>Кондратьева</t>
  </si>
  <si>
    <t xml:space="preserve">Коробов </t>
  </si>
  <si>
    <t>Андрей</t>
  </si>
  <si>
    <t xml:space="preserve">Краснянская </t>
  </si>
  <si>
    <t xml:space="preserve">Анна </t>
  </si>
  <si>
    <t>Кудренко</t>
  </si>
  <si>
    <t>Лесина</t>
  </si>
  <si>
    <t>Луценко</t>
  </si>
  <si>
    <t>Малыгина</t>
  </si>
  <si>
    <t>Мальцева</t>
  </si>
  <si>
    <t>Кристина</t>
  </si>
  <si>
    <t xml:space="preserve">Маслакова </t>
  </si>
  <si>
    <t>Набережных</t>
  </si>
  <si>
    <t>Очеретова</t>
  </si>
  <si>
    <t>Павловская</t>
  </si>
  <si>
    <t xml:space="preserve">Павлюк </t>
  </si>
  <si>
    <t>Елизавета </t>
  </si>
  <si>
    <t>Паненко</t>
  </si>
  <si>
    <t>Писаревская</t>
  </si>
  <si>
    <t>Поздняков</t>
  </si>
  <si>
    <t>Пополитов</t>
  </si>
  <si>
    <t xml:space="preserve">Павел </t>
  </si>
  <si>
    <t>Ридель</t>
  </si>
  <si>
    <t>Рыбалкин</t>
  </si>
  <si>
    <t xml:space="preserve">Рыбалко   </t>
  </si>
  <si>
    <t>Салехова</t>
  </si>
  <si>
    <t xml:space="preserve">Самотокина </t>
  </si>
  <si>
    <t>Сасина</t>
  </si>
  <si>
    <t>Святохина</t>
  </si>
  <si>
    <t>Седельникова</t>
  </si>
  <si>
    <t>Спиридонова</t>
  </si>
  <si>
    <t>Струкова</t>
  </si>
  <si>
    <t>Стручалина</t>
  </si>
  <si>
    <t>Суржиков</t>
  </si>
  <si>
    <t>Иван</t>
  </si>
  <si>
    <t xml:space="preserve">Суховерков </t>
  </si>
  <si>
    <t xml:space="preserve"> Артемий </t>
  </si>
  <si>
    <t>Толстова</t>
  </si>
  <si>
    <t>Хон</t>
  </si>
  <si>
    <t>Цурикова</t>
  </si>
  <si>
    <t>Чепелева</t>
  </si>
  <si>
    <t>Черкасов</t>
  </si>
  <si>
    <t>Сергей</t>
  </si>
  <si>
    <t xml:space="preserve">Чернышова </t>
  </si>
  <si>
    <t>Шадрина</t>
  </si>
  <si>
    <t>Шамрина</t>
  </si>
  <si>
    <t>Алиса</t>
  </si>
  <si>
    <t>Швецова</t>
  </si>
  <si>
    <t>Шилова</t>
  </si>
  <si>
    <t xml:space="preserve"> Ксения</t>
  </si>
  <si>
    <t xml:space="preserve">Щербакова </t>
  </si>
  <si>
    <t>Лолита</t>
  </si>
  <si>
    <t>Репьевский муниципальный район</t>
  </si>
  <si>
    <t>Бутурлиновский муниципальный район</t>
  </si>
  <si>
    <t>Панинский муниципальный район</t>
  </si>
  <si>
    <t>Семилукский муниципальный район</t>
  </si>
  <si>
    <t>Рамонский муниципальный район</t>
  </si>
  <si>
    <t>Лискинский муниципальны район</t>
  </si>
  <si>
    <t>Терновский район</t>
  </si>
  <si>
    <t>Итоговый балл</t>
  </si>
  <si>
    <t xml:space="preserve">Сумма балов за 1-й тур </t>
  </si>
  <si>
    <t>Баллы за 1-й тур</t>
  </si>
  <si>
    <t>Баллы за 2-й тур</t>
  </si>
  <si>
    <t>Статус</t>
  </si>
  <si>
    <t>Победитель</t>
  </si>
  <si>
    <t xml:space="preserve">Призер </t>
  </si>
  <si>
    <t>Протокол жюри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</si>
</sst>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1252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0"/>
      <name val="Arial Cyr"/>
    </font>
    <font>
      <sz val="10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9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/>
    <xf numFmtId="0" fontId="1" fillId="0" borderId="4" xfId="0" applyFont="1" applyBorder="1" applyAlignment="1">
      <alignment horizontal="center"/>
    </xf>
    <xf numFmtId="0" fontId="0" fillId="2" borderId="0" xfId="0" applyFill="1"/>
    <xf numFmtId="49" fontId="4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0" fontId="1" fillId="4" borderId="1" xfId="0" applyFont="1" applyFill="1" applyBorder="1" applyAlignment="1">
      <alignment horizontal="center"/>
    </xf>
    <xf numFmtId="0" fontId="0" fillId="4" borderId="0" xfId="0" applyFill="1"/>
    <xf numFmtId="0" fontId="2" fillId="4" borderId="1" xfId="0" applyFont="1" applyFill="1" applyBorder="1"/>
    <xf numFmtId="0" fontId="1" fillId="3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1" xfId="0" applyFont="1" applyFill="1" applyBorder="1"/>
    <xf numFmtId="0" fontId="2" fillId="3" borderId="0" xfId="0" applyFont="1" applyFill="1" applyBorder="1"/>
    <xf numFmtId="0" fontId="1" fillId="3" borderId="0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8" xfId="1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49" fontId="8" fillId="8" borderId="1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49" fontId="8" fillId="9" borderId="8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8" fillId="3" borderId="8" xfId="0" applyNumberFormat="1" applyFont="1" applyFill="1" applyBorder="1" applyAlignment="1">
      <alignment horizontal="center" vertical="center" wrapText="1"/>
    </xf>
    <xf numFmtId="1" fontId="0" fillId="3" borderId="0" xfId="0" applyNumberFormat="1" applyFill="1"/>
    <xf numFmtId="1" fontId="5" fillId="3" borderId="1" xfId="0" applyNumberFormat="1" applyFont="1" applyFill="1" applyBorder="1" applyAlignment="1">
      <alignment horizontal="center" vertical="center" wrapText="1"/>
    </xf>
    <xf numFmtId="1" fontId="0" fillId="3" borderId="1" xfId="0" applyNumberFormat="1" applyFill="1" applyBorder="1"/>
    <xf numFmtId="1" fontId="1" fillId="3" borderId="5" xfId="0" applyNumberFormat="1" applyFont="1" applyFill="1" applyBorder="1" applyAlignment="1">
      <alignment horizontal="center" vertical="center" wrapText="1"/>
    </xf>
    <xf numFmtId="1" fontId="1" fillId="3" borderId="0" xfId="0" applyNumberFormat="1" applyFont="1" applyFill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0" fillId="3" borderId="0" xfId="0" applyNumberFormat="1" applyFill="1"/>
    <xf numFmtId="0" fontId="6" fillId="0" borderId="0" xfId="0" applyFont="1" applyAlignment="1">
      <alignment horizontal="center" vertical="center" wrapText="1"/>
    </xf>
    <xf numFmtId="1" fontId="16" fillId="3" borderId="1" xfId="0" applyNumberFormat="1" applyFont="1" applyFill="1" applyBorder="1" applyAlignment="1">
      <alignment horizontal="center"/>
    </xf>
    <xf numFmtId="0" fontId="17" fillId="3" borderId="0" xfId="0" applyFont="1" applyFill="1"/>
    <xf numFmtId="0" fontId="16" fillId="3" borderId="4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 wrapText="1"/>
    </xf>
    <xf numFmtId="2" fontId="16" fillId="3" borderId="4" xfId="0" applyNumberFormat="1" applyFont="1" applyFill="1" applyBorder="1" applyAlignment="1">
      <alignment horizontal="center" wrapText="1"/>
    </xf>
    <xf numFmtId="1" fontId="16" fillId="3" borderId="6" xfId="0" applyNumberFormat="1" applyFont="1" applyFill="1" applyBorder="1" applyAlignment="1">
      <alignment horizontal="center"/>
    </xf>
    <xf numFmtId="0" fontId="17" fillId="3" borderId="1" xfId="0" applyFont="1" applyFill="1" applyBorder="1"/>
    <xf numFmtId="2" fontId="16" fillId="3" borderId="1" xfId="0" applyNumberFormat="1" applyFont="1" applyFill="1" applyBorder="1" applyAlignment="1">
      <alignment horizontal="center"/>
    </xf>
    <xf numFmtId="2" fontId="17" fillId="3" borderId="1" xfId="0" applyNumberFormat="1" applyFont="1" applyFill="1" applyBorder="1"/>
    <xf numFmtId="2" fontId="17" fillId="3" borderId="0" xfId="0" applyNumberFormat="1" applyFont="1" applyFill="1"/>
    <xf numFmtId="1" fontId="17" fillId="3" borderId="0" xfId="0" applyNumberFormat="1" applyFont="1" applyFill="1"/>
    <xf numFmtId="1" fontId="16" fillId="3" borderId="4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8" fillId="3" borderId="1" xfId="1" applyNumberFormat="1" applyFont="1" applyFill="1" applyBorder="1" applyAlignment="1">
      <alignment horizontal="center" vertical="center" wrapText="1"/>
    </xf>
    <xf numFmtId="0" fontId="8" fillId="3" borderId="8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" fontId="16" fillId="3" borderId="10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D9E64176-F5B6-4D3C-8D79-DE0D5CEB56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!&#1054;&#1051;&#1048;&#1052;&#1055;&#1048;&#1040;&#1044;&#1040;/11.&#1051;&#1048;&#1058;&#1045;&#1056;&#1040;&#1058;&#1059;&#1056;&#1040;/&#1080;&#1090;&#1086;&#1075;&#1080;%20&#1051;&#1080;&#1090;&#1077;&#1088;&#1072;&#1090;&#1091;&#1088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класс"/>
      <sheetName val="10 класс"/>
      <sheetName val="11 клас"/>
      <sheetName val="Лист2"/>
    </sheetNames>
    <sheetDataSet>
      <sheetData sheetId="0"/>
      <sheetData sheetId="1"/>
      <sheetData sheetId="2"/>
      <sheetData sheetId="3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64"/>
  <sheetViews>
    <sheetView topLeftCell="B1" workbookViewId="0">
      <selection activeCell="A4" sqref="A4:Q4"/>
    </sheetView>
  </sheetViews>
  <sheetFormatPr defaultRowHeight="15" x14ac:dyDescent="0.25"/>
  <cols>
    <col min="1" max="1" width="10.5703125" style="7" hidden="1" customWidth="1"/>
    <col min="2" max="2" width="19.42578125" style="7" customWidth="1"/>
    <col min="3" max="3" width="18.42578125" style="7" customWidth="1"/>
    <col min="4" max="4" width="34.5703125" style="7" customWidth="1"/>
    <col min="5" max="5" width="14.85546875" style="69" customWidth="1"/>
    <col min="6" max="8" width="11.7109375" style="69" customWidth="1"/>
    <col min="9" max="9" width="15.28515625" style="69" customWidth="1"/>
    <col min="10" max="10" width="15.42578125" style="77" customWidth="1"/>
    <col min="11" max="20" width="11.7109375" style="69" customWidth="1"/>
    <col min="21" max="21" width="11.7109375" style="78" customWidth="1"/>
    <col min="22" max="22" width="15.5703125" style="69" customWidth="1"/>
    <col min="23" max="23" width="17.28515625" style="78" customWidth="1"/>
    <col min="24" max="24" width="19.7109375" style="7" customWidth="1"/>
    <col min="25" max="41" width="9.140625" style="7"/>
  </cols>
  <sheetData>
    <row r="1" spans="1:41" ht="15" customHeight="1" x14ac:dyDescent="0.25">
      <c r="A1" s="67" t="s">
        <v>463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41" ht="15" customHeight="1" x14ac:dyDescent="0.25">
      <c r="A2" s="67" t="s">
        <v>152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41" ht="15" customHeight="1" x14ac:dyDescent="0.25">
      <c r="A3" s="67" t="s">
        <v>154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41" ht="15" customHeight="1" x14ac:dyDescent="0.25">
      <c r="A4" s="67" t="s">
        <v>168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41" ht="15" customHeight="1" x14ac:dyDescent="0.25">
      <c r="A5" s="67" t="s">
        <v>167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41" ht="15.75" customHeight="1" thickBot="1" x14ac:dyDescent="0.3">
      <c r="A6" s="67" t="s">
        <v>153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1:41" ht="56.25" x14ac:dyDescent="0.3">
      <c r="A7" s="8" t="s">
        <v>1</v>
      </c>
      <c r="B7" s="9" t="s">
        <v>363</v>
      </c>
      <c r="C7" s="9" t="s">
        <v>364</v>
      </c>
      <c r="D7" s="9" t="s">
        <v>365</v>
      </c>
      <c r="E7" s="70" t="s">
        <v>2</v>
      </c>
      <c r="F7" s="70" t="s">
        <v>3</v>
      </c>
      <c r="G7" s="70" t="s">
        <v>4</v>
      </c>
      <c r="H7" s="70" t="s">
        <v>5</v>
      </c>
      <c r="I7" s="71" t="s">
        <v>457</v>
      </c>
      <c r="J7" s="72" t="s">
        <v>458</v>
      </c>
      <c r="K7" s="70" t="s">
        <v>156</v>
      </c>
      <c r="L7" s="70" t="s">
        <v>157</v>
      </c>
      <c r="M7" s="70" t="s">
        <v>158</v>
      </c>
      <c r="N7" s="70" t="s">
        <v>159</v>
      </c>
      <c r="O7" s="70" t="s">
        <v>160</v>
      </c>
      <c r="P7" s="70" t="s">
        <v>161</v>
      </c>
      <c r="Q7" s="70" t="s">
        <v>162</v>
      </c>
      <c r="R7" s="70" t="s">
        <v>163</v>
      </c>
      <c r="S7" s="70" t="s">
        <v>164</v>
      </c>
      <c r="T7" s="70" t="s">
        <v>165</v>
      </c>
      <c r="U7" s="79" t="s">
        <v>6</v>
      </c>
      <c r="V7" s="71" t="s">
        <v>459</v>
      </c>
      <c r="W7" s="90" t="s">
        <v>456</v>
      </c>
      <c r="X7" s="91" t="s">
        <v>460</v>
      </c>
    </row>
    <row r="8" spans="1:41" ht="31.5" x14ac:dyDescent="0.3">
      <c r="A8" s="9" t="s">
        <v>52</v>
      </c>
      <c r="B8" s="47" t="s">
        <v>175</v>
      </c>
      <c r="C8" s="47" t="s">
        <v>176</v>
      </c>
      <c r="D8" s="47" t="s">
        <v>253</v>
      </c>
      <c r="E8" s="68">
        <v>2</v>
      </c>
      <c r="F8" s="68">
        <v>2</v>
      </c>
      <c r="G8" s="68">
        <v>3</v>
      </c>
      <c r="H8" s="68">
        <v>2</v>
      </c>
      <c r="I8" s="68">
        <f>SUM(E8:H8)</f>
        <v>9</v>
      </c>
      <c r="J8" s="75">
        <f>I8/12*100</f>
        <v>75</v>
      </c>
      <c r="K8" s="68">
        <v>5</v>
      </c>
      <c r="L8" s="68">
        <v>0</v>
      </c>
      <c r="M8" s="68">
        <v>2</v>
      </c>
      <c r="N8" s="68">
        <v>6</v>
      </c>
      <c r="O8" s="68">
        <v>1</v>
      </c>
      <c r="P8" s="68">
        <v>2</v>
      </c>
      <c r="Q8" s="68">
        <v>3</v>
      </c>
      <c r="R8" s="68">
        <v>3</v>
      </c>
      <c r="S8" s="68">
        <v>9</v>
      </c>
      <c r="T8" s="68">
        <v>1</v>
      </c>
      <c r="U8" s="68">
        <f>SUM(K8:T8)</f>
        <v>32</v>
      </c>
      <c r="V8" s="75">
        <f>U8/44*100</f>
        <v>72.727272727272734</v>
      </c>
      <c r="W8" s="68">
        <f>J8+V8</f>
        <v>147.72727272727275</v>
      </c>
      <c r="X8" s="9" t="s">
        <v>461</v>
      </c>
    </row>
    <row r="9" spans="1:41" ht="18.75" x14ac:dyDescent="0.3">
      <c r="A9" s="9" t="s">
        <v>43</v>
      </c>
      <c r="B9" s="24" t="s">
        <v>237</v>
      </c>
      <c r="C9" s="24" t="s">
        <v>238</v>
      </c>
      <c r="D9" s="24" t="s">
        <v>251</v>
      </c>
      <c r="E9" s="68">
        <v>2</v>
      </c>
      <c r="F9" s="68">
        <v>2</v>
      </c>
      <c r="G9" s="68">
        <v>1</v>
      </c>
      <c r="H9" s="68">
        <v>3</v>
      </c>
      <c r="I9" s="68">
        <f>SUM(E9:H9)</f>
        <v>8</v>
      </c>
      <c r="J9" s="75">
        <f>I9/12*100</f>
        <v>66.666666666666657</v>
      </c>
      <c r="K9" s="68">
        <v>4</v>
      </c>
      <c r="L9" s="68">
        <v>0</v>
      </c>
      <c r="M9" s="68">
        <v>3</v>
      </c>
      <c r="N9" s="68">
        <v>2</v>
      </c>
      <c r="O9" s="68">
        <v>0</v>
      </c>
      <c r="P9" s="68">
        <v>0</v>
      </c>
      <c r="Q9" s="68">
        <v>1</v>
      </c>
      <c r="R9" s="68">
        <v>0</v>
      </c>
      <c r="S9" s="68">
        <v>10</v>
      </c>
      <c r="T9" s="68">
        <v>4</v>
      </c>
      <c r="U9" s="68">
        <f>SUM(K9:T9)</f>
        <v>24</v>
      </c>
      <c r="V9" s="75">
        <f>U9/44*100</f>
        <v>54.54545454545454</v>
      </c>
      <c r="W9" s="68">
        <f>J9+V9</f>
        <v>121.21212121212119</v>
      </c>
      <c r="X9" s="9" t="s">
        <v>462</v>
      </c>
    </row>
    <row r="10" spans="1:41" ht="18.75" x14ac:dyDescent="0.3">
      <c r="A10" s="9" t="s">
        <v>18</v>
      </c>
      <c r="B10" s="24" t="s">
        <v>213</v>
      </c>
      <c r="C10" s="24" t="s">
        <v>172</v>
      </c>
      <c r="D10" s="24" t="s">
        <v>251</v>
      </c>
      <c r="E10" s="68">
        <v>1</v>
      </c>
      <c r="F10" s="68">
        <v>2</v>
      </c>
      <c r="G10" s="68">
        <v>2</v>
      </c>
      <c r="H10" s="68">
        <v>0</v>
      </c>
      <c r="I10" s="68">
        <f>SUM(E10:H10)</f>
        <v>5</v>
      </c>
      <c r="J10" s="75">
        <f>I10/12*100</f>
        <v>41.666666666666671</v>
      </c>
      <c r="K10" s="68">
        <v>5</v>
      </c>
      <c r="L10" s="68">
        <v>0</v>
      </c>
      <c r="M10" s="68">
        <v>3</v>
      </c>
      <c r="N10" s="68">
        <v>2</v>
      </c>
      <c r="O10" s="68">
        <v>3</v>
      </c>
      <c r="P10" s="68">
        <v>2</v>
      </c>
      <c r="Q10" s="68">
        <v>3</v>
      </c>
      <c r="R10" s="68">
        <v>3</v>
      </c>
      <c r="S10" s="68">
        <v>10</v>
      </c>
      <c r="T10" s="68">
        <v>3</v>
      </c>
      <c r="U10" s="68">
        <f>SUM(K10:T10)</f>
        <v>34</v>
      </c>
      <c r="V10" s="75">
        <f>U10/44*100</f>
        <v>77.272727272727266</v>
      </c>
      <c r="W10" s="68">
        <f>J10+V10</f>
        <v>118.93939393939394</v>
      </c>
      <c r="X10" s="9" t="s">
        <v>462</v>
      </c>
    </row>
    <row r="11" spans="1:41" ht="18.75" x14ac:dyDescent="0.3">
      <c r="A11" s="9" t="s">
        <v>41</v>
      </c>
      <c r="B11" s="27" t="s">
        <v>225</v>
      </c>
      <c r="C11" s="27" t="s">
        <v>226</v>
      </c>
      <c r="D11" s="24" t="s">
        <v>251</v>
      </c>
      <c r="E11" s="68">
        <v>2</v>
      </c>
      <c r="F11" s="68">
        <v>0</v>
      </c>
      <c r="G11" s="68">
        <v>2</v>
      </c>
      <c r="H11" s="68">
        <v>2</v>
      </c>
      <c r="I11" s="68">
        <f>SUM(E11:H11)</f>
        <v>6</v>
      </c>
      <c r="J11" s="75">
        <f>I11/12*100</f>
        <v>50</v>
      </c>
      <c r="K11" s="68">
        <v>2</v>
      </c>
      <c r="L11" s="68">
        <v>0</v>
      </c>
      <c r="M11" s="68">
        <v>3</v>
      </c>
      <c r="N11" s="68">
        <v>1</v>
      </c>
      <c r="O11" s="68">
        <v>2</v>
      </c>
      <c r="P11" s="68">
        <v>2</v>
      </c>
      <c r="Q11" s="68">
        <v>1</v>
      </c>
      <c r="R11" s="68">
        <v>3</v>
      </c>
      <c r="S11" s="68">
        <v>9</v>
      </c>
      <c r="T11" s="68">
        <v>1</v>
      </c>
      <c r="U11" s="68">
        <f>SUM(K11:T11)</f>
        <v>24</v>
      </c>
      <c r="V11" s="75">
        <f>U11/44*100</f>
        <v>54.54545454545454</v>
      </c>
      <c r="W11" s="68">
        <f>J11+V11</f>
        <v>104.54545454545453</v>
      </c>
      <c r="X11" s="9" t="s">
        <v>462</v>
      </c>
    </row>
    <row r="12" spans="1:41" ht="18.75" x14ac:dyDescent="0.3">
      <c r="A12" s="9" t="s">
        <v>40</v>
      </c>
      <c r="B12" s="24" t="s">
        <v>216</v>
      </c>
      <c r="C12" s="24" t="s">
        <v>217</v>
      </c>
      <c r="D12" s="24" t="s">
        <v>251</v>
      </c>
      <c r="E12" s="68">
        <v>1</v>
      </c>
      <c r="F12" s="68">
        <v>3</v>
      </c>
      <c r="G12" s="68">
        <v>0</v>
      </c>
      <c r="H12" s="68">
        <v>1</v>
      </c>
      <c r="I12" s="68">
        <f>SUM(E12:H12)</f>
        <v>5</v>
      </c>
      <c r="J12" s="75">
        <f>I12/12*100</f>
        <v>41.666666666666671</v>
      </c>
      <c r="K12" s="68">
        <v>4</v>
      </c>
      <c r="L12" s="68">
        <v>0</v>
      </c>
      <c r="M12" s="68">
        <v>3</v>
      </c>
      <c r="N12" s="68">
        <v>1</v>
      </c>
      <c r="O12" s="68">
        <v>2</v>
      </c>
      <c r="P12" s="68">
        <v>2</v>
      </c>
      <c r="Q12" s="68">
        <v>2</v>
      </c>
      <c r="R12" s="68">
        <v>3</v>
      </c>
      <c r="S12" s="68">
        <v>9</v>
      </c>
      <c r="T12" s="68">
        <v>1</v>
      </c>
      <c r="U12" s="68">
        <f>SUM(K12:T12)</f>
        <v>27</v>
      </c>
      <c r="V12" s="75">
        <f>U12/44*100</f>
        <v>61.363636363636367</v>
      </c>
      <c r="W12" s="68">
        <f>J12+V12</f>
        <v>103.03030303030303</v>
      </c>
      <c r="X12" s="9" t="s">
        <v>462</v>
      </c>
    </row>
    <row r="13" spans="1:41" ht="18.75" x14ac:dyDescent="0.3">
      <c r="A13" s="9" t="s">
        <v>31</v>
      </c>
      <c r="B13" s="24" t="s">
        <v>222</v>
      </c>
      <c r="C13" s="24" t="s">
        <v>170</v>
      </c>
      <c r="D13" s="24" t="s">
        <v>251</v>
      </c>
      <c r="E13" s="68">
        <v>2</v>
      </c>
      <c r="F13" s="68">
        <v>0</v>
      </c>
      <c r="G13" s="68">
        <v>1</v>
      </c>
      <c r="H13" s="68">
        <v>1</v>
      </c>
      <c r="I13" s="68">
        <f>SUM(E13:H13)</f>
        <v>4</v>
      </c>
      <c r="J13" s="75">
        <f>I13/12*100</f>
        <v>33.333333333333329</v>
      </c>
      <c r="K13" s="68">
        <v>5</v>
      </c>
      <c r="L13" s="68">
        <v>0</v>
      </c>
      <c r="M13" s="68">
        <v>3</v>
      </c>
      <c r="N13" s="68">
        <v>2</v>
      </c>
      <c r="O13" s="68">
        <v>1</v>
      </c>
      <c r="P13" s="68">
        <v>2</v>
      </c>
      <c r="Q13" s="68">
        <v>2</v>
      </c>
      <c r="R13" s="68">
        <v>3</v>
      </c>
      <c r="S13" s="68">
        <v>8</v>
      </c>
      <c r="T13" s="68">
        <v>1</v>
      </c>
      <c r="U13" s="68">
        <f>SUM(K13:T13)</f>
        <v>27</v>
      </c>
      <c r="V13" s="75">
        <f>U13/44*100</f>
        <v>61.363636363636367</v>
      </c>
      <c r="W13" s="68">
        <f>J13+V13</f>
        <v>94.696969696969688</v>
      </c>
      <c r="X13" s="9" t="s">
        <v>462</v>
      </c>
    </row>
    <row r="14" spans="1:41" s="13" customFormat="1" ht="18.75" x14ac:dyDescent="0.3">
      <c r="A14" s="9" t="s">
        <v>22</v>
      </c>
      <c r="B14" s="24" t="s">
        <v>239</v>
      </c>
      <c r="C14" s="24" t="s">
        <v>240</v>
      </c>
      <c r="D14" s="24" t="s">
        <v>251</v>
      </c>
      <c r="E14" s="68">
        <v>1</v>
      </c>
      <c r="F14" s="68">
        <v>1</v>
      </c>
      <c r="G14" s="68">
        <v>0</v>
      </c>
      <c r="H14" s="68">
        <v>2</v>
      </c>
      <c r="I14" s="68">
        <f>SUM(E14:H14)</f>
        <v>4</v>
      </c>
      <c r="J14" s="75">
        <f>I14/12*100</f>
        <v>33.333333333333329</v>
      </c>
      <c r="K14" s="68">
        <v>4</v>
      </c>
      <c r="L14" s="68">
        <v>0</v>
      </c>
      <c r="M14" s="68">
        <v>3</v>
      </c>
      <c r="N14" s="68">
        <v>1</v>
      </c>
      <c r="O14" s="68">
        <v>2</v>
      </c>
      <c r="P14" s="68">
        <v>2</v>
      </c>
      <c r="Q14" s="68">
        <v>2</v>
      </c>
      <c r="R14" s="68">
        <v>1</v>
      </c>
      <c r="S14" s="68">
        <v>9</v>
      </c>
      <c r="T14" s="68">
        <v>2</v>
      </c>
      <c r="U14" s="68">
        <f>SUM(K14:T14)</f>
        <v>26</v>
      </c>
      <c r="V14" s="75">
        <f>U14/44*100</f>
        <v>59.090909090909093</v>
      </c>
      <c r="W14" s="68">
        <f>J14+V14</f>
        <v>92.424242424242422</v>
      </c>
      <c r="X14" s="9" t="s">
        <v>462</v>
      </c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s="13" customFormat="1" ht="18.75" x14ac:dyDescent="0.3">
      <c r="A15" s="9" t="s">
        <v>8</v>
      </c>
      <c r="B15" s="24" t="s">
        <v>218</v>
      </c>
      <c r="C15" s="24" t="s">
        <v>219</v>
      </c>
      <c r="D15" s="24" t="s">
        <v>251</v>
      </c>
      <c r="E15" s="68">
        <v>1</v>
      </c>
      <c r="F15" s="68">
        <v>1</v>
      </c>
      <c r="G15" s="68">
        <v>1</v>
      </c>
      <c r="H15" s="68">
        <v>2</v>
      </c>
      <c r="I15" s="68">
        <f>SUM(E15:H15)</f>
        <v>5</v>
      </c>
      <c r="J15" s="75">
        <f>I15/12*100</f>
        <v>41.666666666666671</v>
      </c>
      <c r="K15" s="68">
        <v>3</v>
      </c>
      <c r="L15" s="68">
        <v>0</v>
      </c>
      <c r="M15" s="68">
        <v>1</v>
      </c>
      <c r="N15" s="68">
        <v>2</v>
      </c>
      <c r="O15" s="68">
        <v>1</v>
      </c>
      <c r="P15" s="68">
        <v>2</v>
      </c>
      <c r="Q15" s="68">
        <v>0</v>
      </c>
      <c r="R15" s="68">
        <v>3</v>
      </c>
      <c r="S15" s="68">
        <v>7</v>
      </c>
      <c r="T15" s="68">
        <v>3</v>
      </c>
      <c r="U15" s="68">
        <f>SUM(K15:T15)</f>
        <v>22</v>
      </c>
      <c r="V15" s="75">
        <f>U15/44*100</f>
        <v>50</v>
      </c>
      <c r="W15" s="68">
        <f>J15+V15</f>
        <v>91.666666666666671</v>
      </c>
      <c r="X15" s="9" t="s">
        <v>462</v>
      </c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8.75" x14ac:dyDescent="0.3">
      <c r="A16" s="12" t="s">
        <v>14</v>
      </c>
      <c r="B16" s="27" t="s">
        <v>192</v>
      </c>
      <c r="C16" s="27" t="s">
        <v>193</v>
      </c>
      <c r="D16" s="24" t="s">
        <v>251</v>
      </c>
      <c r="E16" s="68">
        <v>0</v>
      </c>
      <c r="F16" s="68">
        <v>0</v>
      </c>
      <c r="G16" s="68">
        <v>1</v>
      </c>
      <c r="H16" s="68">
        <v>1</v>
      </c>
      <c r="I16" s="68">
        <f>SUM(E16:H16)</f>
        <v>2</v>
      </c>
      <c r="J16" s="75">
        <f>I16/12*100</f>
        <v>16.666666666666664</v>
      </c>
      <c r="K16" s="68">
        <v>4</v>
      </c>
      <c r="L16" s="68">
        <v>0</v>
      </c>
      <c r="M16" s="68">
        <v>3</v>
      </c>
      <c r="N16" s="68">
        <v>4</v>
      </c>
      <c r="O16" s="68">
        <v>2</v>
      </c>
      <c r="P16" s="68">
        <v>2</v>
      </c>
      <c r="Q16" s="68">
        <v>1</v>
      </c>
      <c r="R16" s="68">
        <v>3</v>
      </c>
      <c r="S16" s="68">
        <v>9</v>
      </c>
      <c r="T16" s="68">
        <v>5</v>
      </c>
      <c r="U16" s="68">
        <f>SUM(K16:T16)</f>
        <v>33</v>
      </c>
      <c r="V16" s="75">
        <f>U16/44*100</f>
        <v>75</v>
      </c>
      <c r="W16" s="68">
        <f>J16+V16</f>
        <v>91.666666666666657</v>
      </c>
      <c r="X16" s="9" t="s">
        <v>462</v>
      </c>
    </row>
    <row r="17" spans="1:41" ht="18.75" x14ac:dyDescent="0.3">
      <c r="A17" s="9" t="s">
        <v>11</v>
      </c>
      <c r="B17" s="25" t="s">
        <v>244</v>
      </c>
      <c r="C17" s="25" t="s">
        <v>245</v>
      </c>
      <c r="D17" s="25" t="s">
        <v>263</v>
      </c>
      <c r="E17" s="22">
        <v>1</v>
      </c>
      <c r="F17" s="23">
        <v>2</v>
      </c>
      <c r="G17" s="23">
        <v>0</v>
      </c>
      <c r="H17" s="23">
        <v>0</v>
      </c>
      <c r="I17" s="68">
        <f>SUM(E17:H17)</f>
        <v>3</v>
      </c>
      <c r="J17" s="75">
        <f>I17/12*100</f>
        <v>25</v>
      </c>
      <c r="K17" s="23">
        <v>3</v>
      </c>
      <c r="L17" s="23">
        <v>0</v>
      </c>
      <c r="M17" s="23">
        <v>3</v>
      </c>
      <c r="N17" s="23">
        <v>2</v>
      </c>
      <c r="O17" s="23">
        <v>2</v>
      </c>
      <c r="P17" s="23">
        <v>2</v>
      </c>
      <c r="Q17" s="23">
        <v>2</v>
      </c>
      <c r="R17" s="23">
        <v>0</v>
      </c>
      <c r="S17" s="23">
        <v>9</v>
      </c>
      <c r="T17" s="23">
        <v>4</v>
      </c>
      <c r="U17" s="68">
        <f>SUM(K17:T17)</f>
        <v>27</v>
      </c>
      <c r="V17" s="75">
        <f>U17/44*100</f>
        <v>61.363636363636367</v>
      </c>
      <c r="W17" s="68">
        <f>J17+V17</f>
        <v>86.363636363636374</v>
      </c>
      <c r="X17" s="11"/>
    </row>
    <row r="18" spans="1:41" ht="18.75" x14ac:dyDescent="0.3">
      <c r="A18" s="9" t="s">
        <v>35</v>
      </c>
      <c r="B18" s="27" t="s">
        <v>208</v>
      </c>
      <c r="C18" s="27" t="s">
        <v>183</v>
      </c>
      <c r="D18" s="24" t="s">
        <v>251</v>
      </c>
      <c r="E18" s="68">
        <v>0</v>
      </c>
      <c r="F18" s="68">
        <v>0</v>
      </c>
      <c r="G18" s="68">
        <v>0</v>
      </c>
      <c r="H18" s="68">
        <v>2</v>
      </c>
      <c r="I18" s="68">
        <f>SUM(E18:H18)</f>
        <v>2</v>
      </c>
      <c r="J18" s="75">
        <f>I18/12*100</f>
        <v>16.666666666666664</v>
      </c>
      <c r="K18" s="68">
        <v>5</v>
      </c>
      <c r="L18" s="68">
        <v>0</v>
      </c>
      <c r="M18" s="68">
        <v>1</v>
      </c>
      <c r="N18" s="68">
        <v>3</v>
      </c>
      <c r="O18" s="68">
        <v>1</v>
      </c>
      <c r="P18" s="68">
        <v>2</v>
      </c>
      <c r="Q18" s="68">
        <v>2</v>
      </c>
      <c r="R18" s="68">
        <v>0</v>
      </c>
      <c r="S18" s="68">
        <v>9</v>
      </c>
      <c r="T18" s="68">
        <v>5</v>
      </c>
      <c r="U18" s="68">
        <f>SUM(K18:T18)</f>
        <v>28</v>
      </c>
      <c r="V18" s="75">
        <f>U18/44*100</f>
        <v>63.636363636363633</v>
      </c>
      <c r="W18" s="68">
        <f>J18+V18</f>
        <v>80.303030303030297</v>
      </c>
      <c r="X18" s="11"/>
    </row>
    <row r="19" spans="1:41" ht="18.75" x14ac:dyDescent="0.3">
      <c r="A19" s="9" t="s">
        <v>16</v>
      </c>
      <c r="B19" s="29" t="s">
        <v>233</v>
      </c>
      <c r="C19" s="29" t="s">
        <v>234</v>
      </c>
      <c r="D19" s="35" t="s">
        <v>259</v>
      </c>
      <c r="E19" s="22">
        <v>2</v>
      </c>
      <c r="F19" s="23">
        <v>1</v>
      </c>
      <c r="G19" s="23">
        <v>0</v>
      </c>
      <c r="H19" s="23">
        <v>0</v>
      </c>
      <c r="I19" s="68">
        <f>SUM(E19:H19)</f>
        <v>3</v>
      </c>
      <c r="J19" s="75">
        <f>I19/12*100</f>
        <v>25</v>
      </c>
      <c r="K19" s="23">
        <v>3</v>
      </c>
      <c r="L19" s="23">
        <v>0</v>
      </c>
      <c r="M19" s="23">
        <v>2</v>
      </c>
      <c r="N19" s="23">
        <v>1</v>
      </c>
      <c r="O19" s="23">
        <v>1</v>
      </c>
      <c r="P19" s="23">
        <v>2</v>
      </c>
      <c r="Q19" s="23">
        <v>3</v>
      </c>
      <c r="R19" s="23">
        <v>0</v>
      </c>
      <c r="S19" s="23">
        <v>8</v>
      </c>
      <c r="T19" s="23">
        <v>4</v>
      </c>
      <c r="U19" s="68">
        <f>SUM(K19:T19)</f>
        <v>24</v>
      </c>
      <c r="V19" s="75">
        <f>U19/44*100</f>
        <v>54.54545454545454</v>
      </c>
      <c r="W19" s="68">
        <f>J19+V19</f>
        <v>79.545454545454533</v>
      </c>
      <c r="X19" s="11"/>
    </row>
    <row r="20" spans="1:41" ht="31.5" x14ac:dyDescent="0.3">
      <c r="A20" s="9" t="s">
        <v>10</v>
      </c>
      <c r="B20" s="26" t="s">
        <v>194</v>
      </c>
      <c r="C20" s="28" t="s">
        <v>195</v>
      </c>
      <c r="D20" s="26" t="s">
        <v>256</v>
      </c>
      <c r="E20" s="68">
        <v>2</v>
      </c>
      <c r="F20" s="68">
        <v>0</v>
      </c>
      <c r="G20" s="68">
        <v>1</v>
      </c>
      <c r="H20" s="68">
        <v>1</v>
      </c>
      <c r="I20" s="68">
        <f>SUM(E20:H20)</f>
        <v>4</v>
      </c>
      <c r="J20" s="75">
        <f>I20/12*100</f>
        <v>33.333333333333329</v>
      </c>
      <c r="K20" s="68">
        <v>5</v>
      </c>
      <c r="L20" s="68">
        <v>0</v>
      </c>
      <c r="M20" s="68">
        <v>1</v>
      </c>
      <c r="N20" s="68">
        <v>2</v>
      </c>
      <c r="O20" s="68">
        <v>2</v>
      </c>
      <c r="P20" s="68">
        <v>2</v>
      </c>
      <c r="Q20" s="68">
        <v>1</v>
      </c>
      <c r="R20" s="68">
        <v>0</v>
      </c>
      <c r="S20" s="68">
        <v>6</v>
      </c>
      <c r="T20" s="68">
        <v>1</v>
      </c>
      <c r="U20" s="68">
        <f>SUM(K20:T20)</f>
        <v>20</v>
      </c>
      <c r="V20" s="75">
        <f>U20/44*100</f>
        <v>45.454545454545453</v>
      </c>
      <c r="W20" s="68">
        <f>J20+V20</f>
        <v>78.787878787878782</v>
      </c>
      <c r="X20" s="11"/>
    </row>
    <row r="21" spans="1:41" ht="31.5" x14ac:dyDescent="0.3">
      <c r="A21" s="9" t="s">
        <v>15</v>
      </c>
      <c r="B21" s="25" t="s">
        <v>200</v>
      </c>
      <c r="C21" s="25" t="s">
        <v>201</v>
      </c>
      <c r="D21" s="25" t="s">
        <v>258</v>
      </c>
      <c r="E21" s="22">
        <v>2</v>
      </c>
      <c r="F21" s="22" t="s">
        <v>155</v>
      </c>
      <c r="G21" s="23">
        <v>0</v>
      </c>
      <c r="H21" s="23">
        <v>0</v>
      </c>
      <c r="I21" s="68">
        <f>SUM(E21:H21)</f>
        <v>2</v>
      </c>
      <c r="J21" s="75">
        <f>I21/12*100</f>
        <v>16.666666666666664</v>
      </c>
      <c r="K21" s="23">
        <v>5</v>
      </c>
      <c r="L21" s="23">
        <v>0</v>
      </c>
      <c r="M21" s="23">
        <v>3</v>
      </c>
      <c r="N21" s="23">
        <v>3</v>
      </c>
      <c r="O21" s="23">
        <v>1</v>
      </c>
      <c r="P21" s="23">
        <v>2</v>
      </c>
      <c r="Q21" s="23">
        <v>2</v>
      </c>
      <c r="R21" s="23">
        <v>0</v>
      </c>
      <c r="S21" s="23">
        <v>7</v>
      </c>
      <c r="T21" s="23">
        <v>4</v>
      </c>
      <c r="U21" s="68">
        <f>SUM(K21:T21)</f>
        <v>27</v>
      </c>
      <c r="V21" s="75">
        <f>U21/44*100</f>
        <v>61.363636363636367</v>
      </c>
      <c r="W21" s="68">
        <f>J21+V21</f>
        <v>78.030303030303031</v>
      </c>
      <c r="X21" s="11"/>
    </row>
    <row r="22" spans="1:41" ht="18.75" x14ac:dyDescent="0.3">
      <c r="A22" s="9" t="s">
        <v>30</v>
      </c>
      <c r="B22" s="24" t="s">
        <v>227</v>
      </c>
      <c r="C22" s="24" t="s">
        <v>183</v>
      </c>
      <c r="D22" s="24" t="s">
        <v>251</v>
      </c>
      <c r="E22" s="68">
        <v>2</v>
      </c>
      <c r="F22" s="68">
        <v>0</v>
      </c>
      <c r="G22" s="68">
        <v>0</v>
      </c>
      <c r="H22" s="68">
        <v>0</v>
      </c>
      <c r="I22" s="68">
        <f>SUM(E22:H22)</f>
        <v>2</v>
      </c>
      <c r="J22" s="75">
        <f>I22/12*100</f>
        <v>16.666666666666664</v>
      </c>
      <c r="K22" s="68">
        <v>3</v>
      </c>
      <c r="L22" s="68">
        <v>0</v>
      </c>
      <c r="M22" s="68">
        <v>3</v>
      </c>
      <c r="N22" s="68">
        <v>3</v>
      </c>
      <c r="O22" s="68">
        <v>2</v>
      </c>
      <c r="P22" s="68">
        <v>2</v>
      </c>
      <c r="Q22" s="68">
        <v>1</v>
      </c>
      <c r="R22" s="68">
        <v>3</v>
      </c>
      <c r="S22" s="68">
        <v>9</v>
      </c>
      <c r="T22" s="68">
        <v>1</v>
      </c>
      <c r="U22" s="68">
        <f>SUM(K22:T22)</f>
        <v>27</v>
      </c>
      <c r="V22" s="75">
        <f>U22/44*100</f>
        <v>61.363636363636367</v>
      </c>
      <c r="W22" s="68">
        <f>J22+V22</f>
        <v>78.030303030303031</v>
      </c>
      <c r="X22" s="11"/>
    </row>
    <row r="23" spans="1:41" ht="31.5" x14ac:dyDescent="0.3">
      <c r="A23" s="9" t="s">
        <v>23</v>
      </c>
      <c r="B23" s="25" t="s">
        <v>196</v>
      </c>
      <c r="C23" s="25" t="s">
        <v>197</v>
      </c>
      <c r="D23" s="25" t="s">
        <v>257</v>
      </c>
      <c r="E23" s="68">
        <v>1</v>
      </c>
      <c r="F23" s="68">
        <v>0</v>
      </c>
      <c r="G23" s="68">
        <v>0</v>
      </c>
      <c r="H23" s="68">
        <v>2</v>
      </c>
      <c r="I23" s="68">
        <f>SUM(E23:H23)</f>
        <v>3</v>
      </c>
      <c r="J23" s="75">
        <f>I23/12*100</f>
        <v>25</v>
      </c>
      <c r="K23" s="68">
        <v>4</v>
      </c>
      <c r="L23" s="68">
        <v>0</v>
      </c>
      <c r="M23" s="68">
        <v>1</v>
      </c>
      <c r="N23" s="68">
        <v>1</v>
      </c>
      <c r="O23" s="68">
        <v>1</v>
      </c>
      <c r="P23" s="68">
        <v>2</v>
      </c>
      <c r="Q23" s="68">
        <v>2</v>
      </c>
      <c r="R23" s="68">
        <v>0</v>
      </c>
      <c r="S23" s="68">
        <v>6</v>
      </c>
      <c r="T23" s="68">
        <v>6</v>
      </c>
      <c r="U23" s="68">
        <f>SUM(K23:T23)</f>
        <v>23</v>
      </c>
      <c r="V23" s="75">
        <f>U23/44*100</f>
        <v>52.272727272727273</v>
      </c>
      <c r="W23" s="68">
        <f>J23+V23</f>
        <v>77.27272727272728</v>
      </c>
      <c r="X23" s="11"/>
    </row>
    <row r="24" spans="1:41" ht="31.5" x14ac:dyDescent="0.3">
      <c r="A24" s="9" t="s">
        <v>9</v>
      </c>
      <c r="B24" s="25" t="s">
        <v>242</v>
      </c>
      <c r="C24" s="25" t="s">
        <v>172</v>
      </c>
      <c r="D24" s="25" t="s">
        <v>257</v>
      </c>
      <c r="E24" s="68">
        <v>2</v>
      </c>
      <c r="F24" s="68">
        <v>0</v>
      </c>
      <c r="G24" s="68">
        <v>0</v>
      </c>
      <c r="H24" s="68">
        <v>2</v>
      </c>
      <c r="I24" s="68">
        <f>SUM(E24:H24)</f>
        <v>4</v>
      </c>
      <c r="J24" s="75">
        <f>I24/12*100</f>
        <v>33.333333333333329</v>
      </c>
      <c r="K24" s="68">
        <v>4</v>
      </c>
      <c r="L24" s="68">
        <v>0</v>
      </c>
      <c r="M24" s="68">
        <v>1</v>
      </c>
      <c r="N24" s="68">
        <v>2</v>
      </c>
      <c r="O24" s="68">
        <v>1</v>
      </c>
      <c r="P24" s="68">
        <v>2</v>
      </c>
      <c r="Q24" s="68">
        <v>1</v>
      </c>
      <c r="R24" s="68">
        <v>3</v>
      </c>
      <c r="S24" s="68">
        <v>5</v>
      </c>
      <c r="T24" s="68">
        <v>0</v>
      </c>
      <c r="U24" s="68">
        <f>SUM(K24:T24)</f>
        <v>19</v>
      </c>
      <c r="V24" s="75">
        <f>U24/44*100</f>
        <v>43.18181818181818</v>
      </c>
      <c r="W24" s="68">
        <f>J24+V24</f>
        <v>76.515151515151501</v>
      </c>
      <c r="X24" s="11"/>
    </row>
    <row r="25" spans="1:41" ht="18.75" x14ac:dyDescent="0.3">
      <c r="A25" s="12" t="s">
        <v>20</v>
      </c>
      <c r="B25" s="31" t="s">
        <v>243</v>
      </c>
      <c r="C25" s="31" t="s">
        <v>207</v>
      </c>
      <c r="D25" s="24" t="s">
        <v>251</v>
      </c>
      <c r="E25" s="22">
        <v>0</v>
      </c>
      <c r="F25" s="23">
        <v>1</v>
      </c>
      <c r="G25" s="23">
        <v>0</v>
      </c>
      <c r="H25" s="23">
        <v>2</v>
      </c>
      <c r="I25" s="68">
        <f>SUM(E25:H25)</f>
        <v>3</v>
      </c>
      <c r="J25" s="75">
        <f>I25/12*100</f>
        <v>25</v>
      </c>
      <c r="K25" s="23">
        <v>3</v>
      </c>
      <c r="L25" s="23">
        <v>1</v>
      </c>
      <c r="M25" s="23">
        <v>1</v>
      </c>
      <c r="N25" s="23">
        <v>1</v>
      </c>
      <c r="O25" s="23">
        <v>1</v>
      </c>
      <c r="P25" s="23">
        <v>2</v>
      </c>
      <c r="Q25" s="23">
        <v>1</v>
      </c>
      <c r="R25" s="23">
        <v>0</v>
      </c>
      <c r="S25" s="23">
        <v>9</v>
      </c>
      <c r="T25" s="23">
        <v>3</v>
      </c>
      <c r="U25" s="68">
        <f>SUM(K25:T25)</f>
        <v>22</v>
      </c>
      <c r="V25" s="75">
        <f>U25/44*100</f>
        <v>50</v>
      </c>
      <c r="W25" s="68">
        <f>J25+V25</f>
        <v>75</v>
      </c>
      <c r="X25" s="11"/>
    </row>
    <row r="26" spans="1:41" s="13" customFormat="1" ht="31.5" x14ac:dyDescent="0.3">
      <c r="A26" s="9" t="s">
        <v>51</v>
      </c>
      <c r="B26" s="25" t="s">
        <v>248</v>
      </c>
      <c r="C26" s="25" t="s">
        <v>249</v>
      </c>
      <c r="D26" s="34" t="s">
        <v>254</v>
      </c>
      <c r="E26" s="68">
        <v>1</v>
      </c>
      <c r="F26" s="68">
        <v>0</v>
      </c>
      <c r="G26" s="68">
        <v>0</v>
      </c>
      <c r="H26" s="68">
        <v>1</v>
      </c>
      <c r="I26" s="68">
        <f>SUM(E26:H26)</f>
        <v>2</v>
      </c>
      <c r="J26" s="75">
        <f>I26/12*100</f>
        <v>16.666666666666664</v>
      </c>
      <c r="K26" s="68">
        <v>2</v>
      </c>
      <c r="L26" s="68">
        <v>0</v>
      </c>
      <c r="M26" s="68">
        <v>0</v>
      </c>
      <c r="N26" s="68">
        <v>1</v>
      </c>
      <c r="O26" s="68">
        <v>2</v>
      </c>
      <c r="P26" s="68">
        <v>2</v>
      </c>
      <c r="Q26" s="68">
        <v>2</v>
      </c>
      <c r="R26" s="68">
        <v>3</v>
      </c>
      <c r="S26" s="68">
        <v>9</v>
      </c>
      <c r="T26" s="68">
        <v>4</v>
      </c>
      <c r="U26" s="68">
        <f>SUM(K26:T26)</f>
        <v>25</v>
      </c>
      <c r="V26" s="75">
        <f>U26/44*100</f>
        <v>56.81818181818182</v>
      </c>
      <c r="W26" s="68">
        <f>J26+V26</f>
        <v>73.484848484848484</v>
      </c>
      <c r="X26" s="11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s="13" customFormat="1" ht="18.75" x14ac:dyDescent="0.3">
      <c r="A27" s="9" t="s">
        <v>38</v>
      </c>
      <c r="B27" s="27" t="s">
        <v>214</v>
      </c>
      <c r="C27" s="27" t="s">
        <v>215</v>
      </c>
      <c r="D27" s="24" t="s">
        <v>251</v>
      </c>
      <c r="E27" s="68">
        <v>0</v>
      </c>
      <c r="F27" s="68">
        <v>2</v>
      </c>
      <c r="G27" s="68">
        <v>0</v>
      </c>
      <c r="H27" s="68">
        <v>2</v>
      </c>
      <c r="I27" s="68">
        <f>SUM(E27:H27)</f>
        <v>4</v>
      </c>
      <c r="J27" s="75">
        <f>I27/12*100</f>
        <v>33.333333333333329</v>
      </c>
      <c r="K27" s="68">
        <v>4</v>
      </c>
      <c r="L27" s="68">
        <v>0</v>
      </c>
      <c r="M27" s="68">
        <v>1</v>
      </c>
      <c r="N27" s="68">
        <v>2</v>
      </c>
      <c r="O27" s="68">
        <v>1</v>
      </c>
      <c r="P27" s="68">
        <v>2</v>
      </c>
      <c r="Q27" s="68">
        <v>0</v>
      </c>
      <c r="R27" s="68">
        <v>0</v>
      </c>
      <c r="S27" s="68">
        <v>7</v>
      </c>
      <c r="T27" s="68">
        <v>0</v>
      </c>
      <c r="U27" s="68">
        <f>SUM(K27:T27)</f>
        <v>17</v>
      </c>
      <c r="V27" s="75">
        <f>U27/44*100</f>
        <v>38.636363636363633</v>
      </c>
      <c r="W27" s="68">
        <f>J27+V27</f>
        <v>71.969696969696969</v>
      </c>
      <c r="X27" s="11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ht="18.75" x14ac:dyDescent="0.3">
      <c r="A28" s="9" t="s">
        <v>13</v>
      </c>
      <c r="B28" s="24" t="s">
        <v>228</v>
      </c>
      <c r="C28" s="24" t="s">
        <v>229</v>
      </c>
      <c r="D28" s="24" t="s">
        <v>251</v>
      </c>
      <c r="E28" s="68">
        <v>1</v>
      </c>
      <c r="F28" s="68">
        <v>1</v>
      </c>
      <c r="G28" s="68">
        <v>1</v>
      </c>
      <c r="H28" s="68">
        <v>1</v>
      </c>
      <c r="I28" s="68">
        <f>SUM(E28:H28)</f>
        <v>4</v>
      </c>
      <c r="J28" s="75">
        <f>I28/12*100</f>
        <v>33.333333333333329</v>
      </c>
      <c r="K28" s="68">
        <v>1</v>
      </c>
      <c r="L28" s="68">
        <v>0</v>
      </c>
      <c r="M28" s="68">
        <v>1</v>
      </c>
      <c r="N28" s="68">
        <v>0</v>
      </c>
      <c r="O28" s="68">
        <v>2</v>
      </c>
      <c r="P28" s="68">
        <v>1</v>
      </c>
      <c r="Q28" s="68">
        <v>2</v>
      </c>
      <c r="R28" s="68">
        <v>0</v>
      </c>
      <c r="S28" s="68">
        <v>7</v>
      </c>
      <c r="T28" s="68">
        <v>3</v>
      </c>
      <c r="U28" s="68">
        <f>SUM(K28:T28)</f>
        <v>17</v>
      </c>
      <c r="V28" s="75">
        <f>U28/44*100</f>
        <v>38.636363636363633</v>
      </c>
      <c r="W28" s="68">
        <f>J28+V28</f>
        <v>71.969696969696969</v>
      </c>
      <c r="X28" s="11"/>
    </row>
    <row r="29" spans="1:41" ht="18.75" x14ac:dyDescent="0.3">
      <c r="A29" s="9" t="s">
        <v>12</v>
      </c>
      <c r="B29" s="53" t="s">
        <v>169</v>
      </c>
      <c r="C29" s="53" t="s">
        <v>170</v>
      </c>
      <c r="D29" s="24" t="s">
        <v>251</v>
      </c>
      <c r="E29" s="68">
        <v>0</v>
      </c>
      <c r="F29" s="68">
        <v>1</v>
      </c>
      <c r="G29" s="68">
        <v>0</v>
      </c>
      <c r="H29" s="68">
        <v>0</v>
      </c>
      <c r="I29" s="68">
        <f>SUM(E29:H29)</f>
        <v>1</v>
      </c>
      <c r="J29" s="75">
        <f>I29/12*100</f>
        <v>8.3333333333333321</v>
      </c>
      <c r="K29" s="68">
        <v>4</v>
      </c>
      <c r="L29" s="68">
        <v>0</v>
      </c>
      <c r="M29" s="68">
        <v>1</v>
      </c>
      <c r="N29" s="68">
        <v>1</v>
      </c>
      <c r="O29" s="68">
        <v>1</v>
      </c>
      <c r="P29" s="68">
        <v>2</v>
      </c>
      <c r="Q29" s="68">
        <v>3</v>
      </c>
      <c r="R29" s="68">
        <v>1</v>
      </c>
      <c r="S29" s="68">
        <v>10</v>
      </c>
      <c r="T29" s="68">
        <v>4</v>
      </c>
      <c r="U29" s="68">
        <f>SUM(K29:T29)</f>
        <v>27</v>
      </c>
      <c r="V29" s="75">
        <f>U29/44*100</f>
        <v>61.363636363636367</v>
      </c>
      <c r="W29" s="68">
        <f>J29+V29</f>
        <v>69.696969696969703</v>
      </c>
      <c r="X29" s="11"/>
    </row>
    <row r="30" spans="1:41" ht="18.75" x14ac:dyDescent="0.3">
      <c r="A30" s="12" t="s">
        <v>26</v>
      </c>
      <c r="B30" s="24" t="s">
        <v>180</v>
      </c>
      <c r="C30" s="24" t="s">
        <v>181</v>
      </c>
      <c r="D30" s="24" t="s">
        <v>251</v>
      </c>
      <c r="E30" s="68">
        <v>0</v>
      </c>
      <c r="F30" s="68">
        <v>0</v>
      </c>
      <c r="G30" s="68">
        <v>1</v>
      </c>
      <c r="H30" s="68">
        <v>1</v>
      </c>
      <c r="I30" s="68">
        <f>SUM(E30:H30)</f>
        <v>2</v>
      </c>
      <c r="J30" s="75">
        <f>I30/12*100</f>
        <v>16.666666666666664</v>
      </c>
      <c r="K30" s="68">
        <v>3</v>
      </c>
      <c r="L30" s="68">
        <v>0</v>
      </c>
      <c r="M30" s="68">
        <v>1</v>
      </c>
      <c r="N30" s="68">
        <v>1</v>
      </c>
      <c r="O30" s="68">
        <v>2</v>
      </c>
      <c r="P30" s="68">
        <v>2</v>
      </c>
      <c r="Q30" s="68">
        <v>2</v>
      </c>
      <c r="R30" s="68">
        <v>0</v>
      </c>
      <c r="S30" s="68">
        <v>9</v>
      </c>
      <c r="T30" s="68">
        <v>3</v>
      </c>
      <c r="U30" s="68">
        <f>SUM(K30:T30)</f>
        <v>23</v>
      </c>
      <c r="V30" s="75">
        <f>U30/44*100</f>
        <v>52.272727272727273</v>
      </c>
      <c r="W30" s="68">
        <f>J30+V30</f>
        <v>68.939393939393938</v>
      </c>
      <c r="X30" s="11"/>
    </row>
    <row r="31" spans="1:41" s="5" customFormat="1" ht="18.75" x14ac:dyDescent="0.3">
      <c r="A31" s="9" t="s">
        <v>45</v>
      </c>
      <c r="B31" s="24" t="s">
        <v>184</v>
      </c>
      <c r="C31" s="24" t="s">
        <v>185</v>
      </c>
      <c r="D31" s="24" t="s">
        <v>251</v>
      </c>
      <c r="E31" s="22">
        <v>0</v>
      </c>
      <c r="F31" s="23">
        <v>0</v>
      </c>
      <c r="G31" s="23">
        <v>0</v>
      </c>
      <c r="H31" s="23">
        <v>0</v>
      </c>
      <c r="I31" s="68">
        <f>SUM(E31:H31)</f>
        <v>0</v>
      </c>
      <c r="J31" s="75">
        <f>I31/12*100</f>
        <v>0</v>
      </c>
      <c r="K31" s="23">
        <v>3</v>
      </c>
      <c r="L31" s="23">
        <v>0</v>
      </c>
      <c r="M31" s="23">
        <v>1</v>
      </c>
      <c r="N31" s="23">
        <v>4</v>
      </c>
      <c r="O31" s="23">
        <v>1</v>
      </c>
      <c r="P31" s="23">
        <v>2</v>
      </c>
      <c r="Q31" s="23">
        <v>3</v>
      </c>
      <c r="R31" s="23">
        <v>0</v>
      </c>
      <c r="S31" s="23">
        <v>10</v>
      </c>
      <c r="T31" s="23">
        <v>5</v>
      </c>
      <c r="U31" s="68">
        <f>SUM(K31:T31)</f>
        <v>29</v>
      </c>
      <c r="V31" s="75">
        <f>U31/44*100</f>
        <v>65.909090909090907</v>
      </c>
      <c r="W31" s="68">
        <f>J31+V31</f>
        <v>65.909090909090907</v>
      </c>
      <c r="X31" s="11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ht="31.5" x14ac:dyDescent="0.3">
      <c r="A32" s="9" t="s">
        <v>29</v>
      </c>
      <c r="B32" s="25" t="s">
        <v>221</v>
      </c>
      <c r="C32" s="25" t="s">
        <v>183</v>
      </c>
      <c r="D32" s="25" t="s">
        <v>261</v>
      </c>
      <c r="E32" s="68">
        <v>0</v>
      </c>
      <c r="F32" s="68">
        <v>0</v>
      </c>
      <c r="G32" s="68">
        <v>0</v>
      </c>
      <c r="H32" s="68">
        <v>0</v>
      </c>
      <c r="I32" s="68">
        <f>SUM(E32:H32)</f>
        <v>0</v>
      </c>
      <c r="J32" s="75">
        <f>I32/12*100</f>
        <v>0</v>
      </c>
      <c r="K32" s="68">
        <v>5</v>
      </c>
      <c r="L32" s="68">
        <v>0</v>
      </c>
      <c r="M32" s="68">
        <v>1</v>
      </c>
      <c r="N32" s="68">
        <v>5</v>
      </c>
      <c r="O32" s="68">
        <v>1</v>
      </c>
      <c r="P32" s="68">
        <v>2</v>
      </c>
      <c r="Q32" s="68">
        <v>2</v>
      </c>
      <c r="R32" s="68">
        <v>3</v>
      </c>
      <c r="S32" s="68">
        <v>10</v>
      </c>
      <c r="T32" s="68">
        <v>0</v>
      </c>
      <c r="U32" s="68">
        <f>SUM(K32:T32)</f>
        <v>29</v>
      </c>
      <c r="V32" s="75">
        <f>U32/44*100</f>
        <v>65.909090909090907</v>
      </c>
      <c r="W32" s="68">
        <f>J32+V32</f>
        <v>65.909090909090907</v>
      </c>
      <c r="X32" s="11"/>
    </row>
    <row r="33" spans="1:41" ht="18.75" x14ac:dyDescent="0.3">
      <c r="A33" s="9" t="s">
        <v>32</v>
      </c>
      <c r="B33" s="24" t="s">
        <v>186</v>
      </c>
      <c r="C33" s="24" t="s">
        <v>187</v>
      </c>
      <c r="D33" s="24" t="s">
        <v>251</v>
      </c>
      <c r="E33" s="68">
        <v>0</v>
      </c>
      <c r="F33" s="68">
        <v>1</v>
      </c>
      <c r="G33" s="68">
        <v>0</v>
      </c>
      <c r="H33" s="68">
        <v>0</v>
      </c>
      <c r="I33" s="68">
        <f>SUM(E33:H33)</f>
        <v>1</v>
      </c>
      <c r="J33" s="75">
        <f>I33/12*100</f>
        <v>8.3333333333333321</v>
      </c>
      <c r="K33" s="68">
        <v>4</v>
      </c>
      <c r="L33" s="68">
        <v>0</v>
      </c>
      <c r="M33" s="68">
        <v>1</v>
      </c>
      <c r="N33" s="68">
        <v>3</v>
      </c>
      <c r="O33" s="68">
        <v>1</v>
      </c>
      <c r="P33" s="68">
        <v>2</v>
      </c>
      <c r="Q33" s="68">
        <v>3</v>
      </c>
      <c r="R33" s="68">
        <v>2</v>
      </c>
      <c r="S33" s="68">
        <v>7</v>
      </c>
      <c r="T33" s="68">
        <v>2</v>
      </c>
      <c r="U33" s="68">
        <f>SUM(K33:T33)</f>
        <v>25</v>
      </c>
      <c r="V33" s="75">
        <f>U33/44*100</f>
        <v>56.81818181818182</v>
      </c>
      <c r="W33" s="68">
        <f>J33+V33</f>
        <v>65.151515151515156</v>
      </c>
      <c r="X33" s="11"/>
    </row>
    <row r="34" spans="1:41" ht="18.75" x14ac:dyDescent="0.3">
      <c r="A34" s="9" t="s">
        <v>27</v>
      </c>
      <c r="B34" s="24" t="s">
        <v>206</v>
      </c>
      <c r="C34" s="24" t="s">
        <v>207</v>
      </c>
      <c r="D34" s="24" t="s">
        <v>251</v>
      </c>
      <c r="E34" s="68">
        <v>0</v>
      </c>
      <c r="F34" s="68">
        <v>0</v>
      </c>
      <c r="G34" s="68">
        <v>0</v>
      </c>
      <c r="H34" s="68">
        <v>1</v>
      </c>
      <c r="I34" s="68">
        <f>SUM(E34:H34)</f>
        <v>1</v>
      </c>
      <c r="J34" s="75">
        <f>I34/12*100</f>
        <v>8.3333333333333321</v>
      </c>
      <c r="K34" s="68">
        <v>3</v>
      </c>
      <c r="L34" s="68">
        <v>0</v>
      </c>
      <c r="M34" s="68">
        <v>1</v>
      </c>
      <c r="N34" s="68">
        <v>3</v>
      </c>
      <c r="O34" s="68">
        <v>1</v>
      </c>
      <c r="P34" s="68">
        <v>0</v>
      </c>
      <c r="Q34" s="68">
        <v>3</v>
      </c>
      <c r="R34" s="68">
        <v>3</v>
      </c>
      <c r="S34" s="68">
        <v>10</v>
      </c>
      <c r="T34" s="68">
        <v>1</v>
      </c>
      <c r="U34" s="68">
        <f>SUM(K34:T34)</f>
        <v>25</v>
      </c>
      <c r="V34" s="75">
        <f>U34/44*100</f>
        <v>56.81818181818182</v>
      </c>
      <c r="W34" s="68">
        <f>J34+V34</f>
        <v>65.151515151515156</v>
      </c>
      <c r="X34" s="11"/>
    </row>
    <row r="35" spans="1:41" ht="31.5" x14ac:dyDescent="0.3">
      <c r="A35" s="9" t="s">
        <v>46</v>
      </c>
      <c r="B35" s="25" t="s">
        <v>230</v>
      </c>
      <c r="C35" s="25" t="s">
        <v>231</v>
      </c>
      <c r="D35" s="25" t="s">
        <v>262</v>
      </c>
      <c r="E35" s="68">
        <v>0</v>
      </c>
      <c r="F35" s="68">
        <v>1</v>
      </c>
      <c r="G35" s="68">
        <v>0</v>
      </c>
      <c r="H35" s="68">
        <v>0</v>
      </c>
      <c r="I35" s="68">
        <f>SUM(E35:H35)</f>
        <v>1</v>
      </c>
      <c r="J35" s="75">
        <f>I35/12*100</f>
        <v>8.3333333333333321</v>
      </c>
      <c r="K35" s="68">
        <v>5</v>
      </c>
      <c r="L35" s="68">
        <v>0</v>
      </c>
      <c r="M35" s="68">
        <v>2</v>
      </c>
      <c r="N35" s="68">
        <v>2</v>
      </c>
      <c r="O35" s="68">
        <v>2</v>
      </c>
      <c r="P35" s="68">
        <v>2</v>
      </c>
      <c r="Q35" s="68">
        <v>2</v>
      </c>
      <c r="R35" s="68">
        <v>1</v>
      </c>
      <c r="S35" s="68">
        <v>8</v>
      </c>
      <c r="T35" s="68">
        <v>1</v>
      </c>
      <c r="U35" s="68">
        <f>SUM(K35:T35)</f>
        <v>25</v>
      </c>
      <c r="V35" s="75">
        <f>U35/44*100</f>
        <v>56.81818181818182</v>
      </c>
      <c r="W35" s="68">
        <f>J35+V35</f>
        <v>65.151515151515156</v>
      </c>
      <c r="X35" s="11"/>
    </row>
    <row r="36" spans="1:41" ht="31.5" x14ac:dyDescent="0.3">
      <c r="A36" s="9" t="s">
        <v>25</v>
      </c>
      <c r="B36" s="28" t="s">
        <v>211</v>
      </c>
      <c r="C36" s="28" t="s">
        <v>212</v>
      </c>
      <c r="D36" s="28" t="s">
        <v>260</v>
      </c>
      <c r="E36" s="68">
        <v>0</v>
      </c>
      <c r="F36" s="68">
        <v>0</v>
      </c>
      <c r="G36" s="68">
        <v>0</v>
      </c>
      <c r="H36" s="68">
        <v>0</v>
      </c>
      <c r="I36" s="68">
        <f>SUM(E36:H36)</f>
        <v>0</v>
      </c>
      <c r="J36" s="75">
        <f>I36/12*100</f>
        <v>0</v>
      </c>
      <c r="K36" s="68">
        <v>4</v>
      </c>
      <c r="L36" s="68">
        <v>0</v>
      </c>
      <c r="M36" s="68">
        <v>1</v>
      </c>
      <c r="N36" s="68">
        <v>2</v>
      </c>
      <c r="O36" s="68">
        <v>1</v>
      </c>
      <c r="P36" s="68">
        <v>2</v>
      </c>
      <c r="Q36" s="68">
        <v>3</v>
      </c>
      <c r="R36" s="68">
        <v>3</v>
      </c>
      <c r="S36" s="68">
        <v>9</v>
      </c>
      <c r="T36" s="68">
        <v>3</v>
      </c>
      <c r="U36" s="68">
        <f>SUM(K36:T36)</f>
        <v>28</v>
      </c>
      <c r="V36" s="75">
        <f>U36/44*100</f>
        <v>63.636363636363633</v>
      </c>
      <c r="W36" s="68">
        <f>J36+V36</f>
        <v>63.636363636363633</v>
      </c>
      <c r="X36" s="11"/>
    </row>
    <row r="37" spans="1:41" ht="31.5" x14ac:dyDescent="0.3">
      <c r="A37" s="9" t="s">
        <v>7</v>
      </c>
      <c r="B37" s="25" t="s">
        <v>236</v>
      </c>
      <c r="C37" s="25" t="s">
        <v>174</v>
      </c>
      <c r="D37" s="25" t="s">
        <v>252</v>
      </c>
      <c r="E37" s="68">
        <v>0</v>
      </c>
      <c r="F37" s="68">
        <v>1</v>
      </c>
      <c r="G37" s="68">
        <v>0</v>
      </c>
      <c r="H37" s="68">
        <v>0</v>
      </c>
      <c r="I37" s="68">
        <f>SUM(E37:H37)</f>
        <v>1</v>
      </c>
      <c r="J37" s="75">
        <f>I37/12*100</f>
        <v>8.3333333333333321</v>
      </c>
      <c r="K37" s="68">
        <v>4</v>
      </c>
      <c r="L37" s="68">
        <v>0</v>
      </c>
      <c r="M37" s="68">
        <v>2</v>
      </c>
      <c r="N37" s="68">
        <v>2</v>
      </c>
      <c r="O37" s="68">
        <v>2</v>
      </c>
      <c r="P37" s="68">
        <v>0</v>
      </c>
      <c r="Q37" s="68">
        <v>3</v>
      </c>
      <c r="R37" s="68">
        <v>2</v>
      </c>
      <c r="S37" s="68">
        <v>8</v>
      </c>
      <c r="T37" s="68">
        <v>1</v>
      </c>
      <c r="U37" s="68">
        <f>SUM(K37:T37)</f>
        <v>24</v>
      </c>
      <c r="V37" s="75">
        <f>U37/44*100</f>
        <v>54.54545454545454</v>
      </c>
      <c r="W37" s="68">
        <f>J37+V37</f>
        <v>62.878787878787875</v>
      </c>
      <c r="X37" s="11"/>
    </row>
    <row r="38" spans="1:41" ht="31.5" x14ac:dyDescent="0.3">
      <c r="A38" s="9" t="s">
        <v>21</v>
      </c>
      <c r="B38" s="25" t="s">
        <v>232</v>
      </c>
      <c r="C38" s="25" t="s">
        <v>172</v>
      </c>
      <c r="D38" s="25" t="s">
        <v>252</v>
      </c>
      <c r="E38" s="68">
        <v>1</v>
      </c>
      <c r="F38" s="68">
        <v>1</v>
      </c>
      <c r="G38" s="68">
        <v>0</v>
      </c>
      <c r="H38" s="68">
        <v>0</v>
      </c>
      <c r="I38" s="68">
        <f>SUM(E38:H38)</f>
        <v>2</v>
      </c>
      <c r="J38" s="75">
        <f>I38/12*100</f>
        <v>16.666666666666664</v>
      </c>
      <c r="K38" s="68">
        <v>3</v>
      </c>
      <c r="L38" s="68">
        <v>0</v>
      </c>
      <c r="M38" s="68">
        <v>2</v>
      </c>
      <c r="N38" s="68">
        <v>3</v>
      </c>
      <c r="O38" s="68">
        <v>1</v>
      </c>
      <c r="P38" s="68">
        <v>2</v>
      </c>
      <c r="Q38" s="68">
        <v>0</v>
      </c>
      <c r="R38" s="68">
        <v>0</v>
      </c>
      <c r="S38" s="68">
        <v>6</v>
      </c>
      <c r="T38" s="68">
        <v>3</v>
      </c>
      <c r="U38" s="68">
        <f>SUM(K38:T38)</f>
        <v>20</v>
      </c>
      <c r="V38" s="75">
        <f>U38/44*100</f>
        <v>45.454545454545453</v>
      </c>
      <c r="W38" s="68">
        <f>J38+V38</f>
        <v>62.121212121212118</v>
      </c>
      <c r="X38" s="11"/>
    </row>
    <row r="39" spans="1:41" ht="18.75" x14ac:dyDescent="0.3">
      <c r="A39" s="9" t="s">
        <v>36</v>
      </c>
      <c r="B39" s="24" t="s">
        <v>171</v>
      </c>
      <c r="C39" s="24" t="s">
        <v>172</v>
      </c>
      <c r="D39" s="24" t="s">
        <v>251</v>
      </c>
      <c r="E39" s="68">
        <v>0</v>
      </c>
      <c r="F39" s="68">
        <v>0</v>
      </c>
      <c r="G39" s="68">
        <v>0</v>
      </c>
      <c r="H39" s="68">
        <v>0</v>
      </c>
      <c r="I39" s="68">
        <f>SUM(E39:H39)</f>
        <v>0</v>
      </c>
      <c r="J39" s="75">
        <f>I39/12*100</f>
        <v>0</v>
      </c>
      <c r="K39" s="68">
        <v>3</v>
      </c>
      <c r="L39" s="68">
        <v>0</v>
      </c>
      <c r="M39" s="68">
        <v>3</v>
      </c>
      <c r="N39" s="68">
        <v>2</v>
      </c>
      <c r="O39" s="68">
        <v>2</v>
      </c>
      <c r="P39" s="68">
        <v>2</v>
      </c>
      <c r="Q39" s="68">
        <v>2</v>
      </c>
      <c r="R39" s="68">
        <v>3</v>
      </c>
      <c r="S39" s="68">
        <v>8</v>
      </c>
      <c r="T39" s="68">
        <v>2</v>
      </c>
      <c r="U39" s="68">
        <f>SUM(K39:T39)</f>
        <v>27</v>
      </c>
      <c r="V39" s="75">
        <f>U39/44*100</f>
        <v>61.363636363636367</v>
      </c>
      <c r="W39" s="68">
        <f>J39+V39</f>
        <v>61.363636363636367</v>
      </c>
      <c r="X39" s="11"/>
    </row>
    <row r="40" spans="1:41" ht="18.75" x14ac:dyDescent="0.3">
      <c r="A40" s="9" t="s">
        <v>33</v>
      </c>
      <c r="B40" s="24" t="s">
        <v>198</v>
      </c>
      <c r="C40" s="24" t="s">
        <v>199</v>
      </c>
      <c r="D40" s="24" t="s">
        <v>251</v>
      </c>
      <c r="E40" s="68">
        <v>1</v>
      </c>
      <c r="F40" s="68">
        <v>0</v>
      </c>
      <c r="G40" s="68">
        <v>0</v>
      </c>
      <c r="H40" s="68">
        <v>0</v>
      </c>
      <c r="I40" s="68">
        <f>SUM(E40:H40)</f>
        <v>1</v>
      </c>
      <c r="J40" s="75">
        <f>I40/12*100</f>
        <v>8.3333333333333321</v>
      </c>
      <c r="K40" s="68">
        <v>2</v>
      </c>
      <c r="L40" s="68">
        <v>0</v>
      </c>
      <c r="M40" s="68">
        <v>3</v>
      </c>
      <c r="N40" s="68">
        <v>1</v>
      </c>
      <c r="O40" s="68">
        <v>2</v>
      </c>
      <c r="P40" s="68">
        <v>2</v>
      </c>
      <c r="Q40" s="68">
        <v>3</v>
      </c>
      <c r="R40" s="68">
        <v>0</v>
      </c>
      <c r="S40" s="68">
        <v>8</v>
      </c>
      <c r="T40" s="68">
        <v>2</v>
      </c>
      <c r="U40" s="68">
        <f>SUM(K40:T40)</f>
        <v>23</v>
      </c>
      <c r="V40" s="75">
        <f>U40/44*100</f>
        <v>52.272727272727273</v>
      </c>
      <c r="W40" s="68">
        <f>J40+V40</f>
        <v>60.606060606060609</v>
      </c>
      <c r="X40" s="11"/>
    </row>
    <row r="41" spans="1:41" ht="18.75" x14ac:dyDescent="0.3">
      <c r="A41" s="9" t="s">
        <v>44</v>
      </c>
      <c r="B41" s="24" t="s">
        <v>190</v>
      </c>
      <c r="C41" s="24" t="s">
        <v>191</v>
      </c>
      <c r="D41" s="24" t="s">
        <v>251</v>
      </c>
      <c r="E41" s="68">
        <v>1</v>
      </c>
      <c r="F41" s="68">
        <v>0</v>
      </c>
      <c r="G41" s="68">
        <v>0</v>
      </c>
      <c r="H41" s="68">
        <v>1</v>
      </c>
      <c r="I41" s="68">
        <f>SUM(E41:H41)</f>
        <v>2</v>
      </c>
      <c r="J41" s="75">
        <f>I41/12*100</f>
        <v>16.666666666666664</v>
      </c>
      <c r="K41" s="68">
        <v>3</v>
      </c>
      <c r="L41" s="68">
        <v>0</v>
      </c>
      <c r="M41" s="68">
        <v>3</v>
      </c>
      <c r="N41" s="68">
        <v>1</v>
      </c>
      <c r="O41" s="68">
        <v>2</v>
      </c>
      <c r="P41" s="68">
        <v>2</v>
      </c>
      <c r="Q41" s="68">
        <v>1</v>
      </c>
      <c r="R41" s="68">
        <v>0</v>
      </c>
      <c r="S41" s="68">
        <v>5</v>
      </c>
      <c r="T41" s="68">
        <v>1</v>
      </c>
      <c r="U41" s="68">
        <f>SUM(K41:T41)</f>
        <v>18</v>
      </c>
      <c r="V41" s="75">
        <f>U41/44*100</f>
        <v>40.909090909090914</v>
      </c>
      <c r="W41" s="68">
        <f>J41+V41</f>
        <v>57.575757575757578</v>
      </c>
      <c r="X41" s="11"/>
    </row>
    <row r="42" spans="1:41" s="5" customFormat="1" ht="18.75" x14ac:dyDescent="0.3">
      <c r="A42" s="9" t="s">
        <v>37</v>
      </c>
      <c r="B42" s="24" t="s">
        <v>204</v>
      </c>
      <c r="C42" s="24" t="s">
        <v>205</v>
      </c>
      <c r="D42" s="24" t="s">
        <v>251</v>
      </c>
      <c r="E42" s="68">
        <v>0</v>
      </c>
      <c r="F42" s="68">
        <v>0</v>
      </c>
      <c r="G42" s="68">
        <v>0</v>
      </c>
      <c r="H42" s="68">
        <v>0</v>
      </c>
      <c r="I42" s="68">
        <f>SUM(E42:H42)</f>
        <v>0</v>
      </c>
      <c r="J42" s="75">
        <f>I42/12*100</f>
        <v>0</v>
      </c>
      <c r="K42" s="68">
        <v>5</v>
      </c>
      <c r="L42" s="68">
        <v>0</v>
      </c>
      <c r="M42" s="68">
        <v>3</v>
      </c>
      <c r="N42" s="68">
        <v>2</v>
      </c>
      <c r="O42" s="68">
        <v>2</v>
      </c>
      <c r="P42" s="68">
        <v>2</v>
      </c>
      <c r="Q42" s="68">
        <v>0</v>
      </c>
      <c r="R42" s="68">
        <v>3</v>
      </c>
      <c r="S42" s="68">
        <v>5</v>
      </c>
      <c r="T42" s="68">
        <v>3</v>
      </c>
      <c r="U42" s="68">
        <f>SUM(K42:T42)</f>
        <v>25</v>
      </c>
      <c r="V42" s="75">
        <f>U42/44*100</f>
        <v>56.81818181818182</v>
      </c>
      <c r="W42" s="68">
        <f>J42+V42</f>
        <v>56.81818181818182</v>
      </c>
      <c r="X42" s="11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1" ht="31.5" x14ac:dyDescent="0.3">
      <c r="A43" s="9" t="s">
        <v>47</v>
      </c>
      <c r="B43" s="30" t="s">
        <v>223</v>
      </c>
      <c r="C43" s="30" t="s">
        <v>224</v>
      </c>
      <c r="D43" s="26" t="s">
        <v>256</v>
      </c>
      <c r="E43" s="68">
        <v>0</v>
      </c>
      <c r="F43" s="68">
        <v>0</v>
      </c>
      <c r="G43" s="68">
        <v>0</v>
      </c>
      <c r="H43" s="68">
        <v>0</v>
      </c>
      <c r="I43" s="68">
        <f>SUM(E43:H43)</f>
        <v>0</v>
      </c>
      <c r="J43" s="75">
        <f>I43/12*100</f>
        <v>0</v>
      </c>
      <c r="K43" s="68">
        <v>5</v>
      </c>
      <c r="L43" s="68">
        <v>0</v>
      </c>
      <c r="M43" s="68">
        <v>3</v>
      </c>
      <c r="N43" s="68">
        <v>0</v>
      </c>
      <c r="O43" s="68">
        <v>2</v>
      </c>
      <c r="P43" s="68">
        <v>2</v>
      </c>
      <c r="Q43" s="68">
        <v>3</v>
      </c>
      <c r="R43" s="68">
        <v>0</v>
      </c>
      <c r="S43" s="68">
        <v>8</v>
      </c>
      <c r="T43" s="68">
        <v>2</v>
      </c>
      <c r="U43" s="68">
        <f>SUM(K43:T43)</f>
        <v>25</v>
      </c>
      <c r="V43" s="75">
        <f>U43/44*100</f>
        <v>56.81818181818182</v>
      </c>
      <c r="W43" s="68">
        <f>J43+V43</f>
        <v>56.81818181818182</v>
      </c>
      <c r="X43" s="11"/>
    </row>
    <row r="44" spans="1:41" ht="18.75" x14ac:dyDescent="0.3">
      <c r="A44" s="9" t="s">
        <v>24</v>
      </c>
      <c r="B44" s="24" t="s">
        <v>235</v>
      </c>
      <c r="C44" s="24" t="s">
        <v>219</v>
      </c>
      <c r="D44" s="24" t="s">
        <v>251</v>
      </c>
      <c r="E44" s="68">
        <v>0</v>
      </c>
      <c r="F44" s="68">
        <v>0</v>
      </c>
      <c r="G44" s="68">
        <v>0</v>
      </c>
      <c r="H44" s="68">
        <v>0</v>
      </c>
      <c r="I44" s="68">
        <f>SUM(E44:H44)</f>
        <v>0</v>
      </c>
      <c r="J44" s="75">
        <f>I44/12*100</f>
        <v>0</v>
      </c>
      <c r="K44" s="68">
        <v>4</v>
      </c>
      <c r="L44" s="68">
        <v>0</v>
      </c>
      <c r="M44" s="68">
        <v>2</v>
      </c>
      <c r="N44" s="68">
        <v>3</v>
      </c>
      <c r="O44" s="68">
        <v>2</v>
      </c>
      <c r="P44" s="68">
        <v>2</v>
      </c>
      <c r="Q44" s="68">
        <v>2</v>
      </c>
      <c r="R44" s="68">
        <v>0</v>
      </c>
      <c r="S44" s="68">
        <v>8</v>
      </c>
      <c r="T44" s="68">
        <v>2</v>
      </c>
      <c r="U44" s="68">
        <f>SUM(K44:T44)</f>
        <v>25</v>
      </c>
      <c r="V44" s="75">
        <f>U44/44*100</f>
        <v>56.81818181818182</v>
      </c>
      <c r="W44" s="68">
        <f>J44+V44</f>
        <v>56.81818181818182</v>
      </c>
      <c r="X44" s="11"/>
    </row>
    <row r="45" spans="1:41" ht="31.5" x14ac:dyDescent="0.3">
      <c r="A45" s="9" t="s">
        <v>42</v>
      </c>
      <c r="B45" s="28" t="s">
        <v>250</v>
      </c>
      <c r="C45" s="28" t="s">
        <v>172</v>
      </c>
      <c r="D45" s="28" t="s">
        <v>264</v>
      </c>
      <c r="E45" s="68">
        <v>0</v>
      </c>
      <c r="F45" s="68">
        <v>0</v>
      </c>
      <c r="G45" s="68">
        <v>0</v>
      </c>
      <c r="H45" s="68">
        <v>0</v>
      </c>
      <c r="I45" s="68">
        <f>SUM(E45:H45)</f>
        <v>0</v>
      </c>
      <c r="J45" s="75">
        <f>I45/12*100</f>
        <v>0</v>
      </c>
      <c r="K45" s="68">
        <v>3</v>
      </c>
      <c r="L45" s="68">
        <v>0</v>
      </c>
      <c r="M45" s="68">
        <v>3</v>
      </c>
      <c r="N45" s="68">
        <v>1</v>
      </c>
      <c r="O45" s="68">
        <v>1</v>
      </c>
      <c r="P45" s="68">
        <v>2</v>
      </c>
      <c r="Q45" s="68">
        <v>1</v>
      </c>
      <c r="R45" s="68">
        <v>2</v>
      </c>
      <c r="S45" s="68">
        <v>8</v>
      </c>
      <c r="T45" s="68">
        <v>4</v>
      </c>
      <c r="U45" s="68">
        <f>SUM(K45:T45)</f>
        <v>25</v>
      </c>
      <c r="V45" s="75">
        <f>U45/44*100</f>
        <v>56.81818181818182</v>
      </c>
      <c r="W45" s="68">
        <f>J45+V45</f>
        <v>56.81818181818182</v>
      </c>
      <c r="X45" s="11"/>
    </row>
    <row r="46" spans="1:41" ht="18.75" x14ac:dyDescent="0.3">
      <c r="A46" s="9" t="s">
        <v>34</v>
      </c>
      <c r="B46" s="24" t="s">
        <v>177</v>
      </c>
      <c r="C46" s="24" t="s">
        <v>178</v>
      </c>
      <c r="D46" s="24" t="s">
        <v>251</v>
      </c>
      <c r="E46" s="68">
        <v>0</v>
      </c>
      <c r="F46" s="68">
        <v>0</v>
      </c>
      <c r="G46" s="68">
        <v>0</v>
      </c>
      <c r="H46" s="68">
        <v>0</v>
      </c>
      <c r="I46" s="68">
        <f>SUM(E46:H46)</f>
        <v>0</v>
      </c>
      <c r="J46" s="75">
        <f>I46/12*100</f>
        <v>0</v>
      </c>
      <c r="K46" s="68">
        <v>1</v>
      </c>
      <c r="L46" s="68">
        <v>0</v>
      </c>
      <c r="M46" s="68">
        <v>3</v>
      </c>
      <c r="N46" s="68">
        <v>2</v>
      </c>
      <c r="O46" s="68">
        <v>2</v>
      </c>
      <c r="P46" s="68">
        <v>2</v>
      </c>
      <c r="Q46" s="68">
        <v>2</v>
      </c>
      <c r="R46" s="68">
        <v>0</v>
      </c>
      <c r="S46" s="68">
        <v>8</v>
      </c>
      <c r="T46" s="68">
        <v>4</v>
      </c>
      <c r="U46" s="68">
        <f>SUM(K46:T46)</f>
        <v>24</v>
      </c>
      <c r="V46" s="75">
        <f>U46/44*100</f>
        <v>54.54545454545454</v>
      </c>
      <c r="W46" s="68">
        <f>J46+V46</f>
        <v>54.54545454545454</v>
      </c>
      <c r="X46" s="11"/>
    </row>
    <row r="47" spans="1:41" ht="18.75" x14ac:dyDescent="0.3">
      <c r="A47" s="9" t="s">
        <v>50</v>
      </c>
      <c r="B47" s="24" t="s">
        <v>202</v>
      </c>
      <c r="C47" s="24" t="s">
        <v>203</v>
      </c>
      <c r="D47" s="24" t="s">
        <v>251</v>
      </c>
      <c r="E47" s="68">
        <v>0</v>
      </c>
      <c r="F47" s="68">
        <v>0</v>
      </c>
      <c r="G47" s="68">
        <v>0</v>
      </c>
      <c r="H47" s="68">
        <v>1</v>
      </c>
      <c r="I47" s="68">
        <f>SUM(E47:H47)</f>
        <v>1</v>
      </c>
      <c r="J47" s="75">
        <f>I47/12*100</f>
        <v>8.3333333333333321</v>
      </c>
      <c r="K47" s="68">
        <v>5</v>
      </c>
      <c r="L47" s="68">
        <v>0</v>
      </c>
      <c r="M47" s="68">
        <v>1</v>
      </c>
      <c r="N47" s="68">
        <v>1</v>
      </c>
      <c r="O47" s="68">
        <v>2</v>
      </c>
      <c r="P47" s="68">
        <v>2</v>
      </c>
      <c r="Q47" s="68">
        <v>2</v>
      </c>
      <c r="R47" s="68">
        <v>0</v>
      </c>
      <c r="S47" s="68">
        <v>6</v>
      </c>
      <c r="T47" s="68">
        <v>1</v>
      </c>
      <c r="U47" s="68">
        <f>SUM(K47:T47)</f>
        <v>20</v>
      </c>
      <c r="V47" s="75">
        <f>U47/44*100</f>
        <v>45.454545454545453</v>
      </c>
      <c r="W47" s="68">
        <f>J47+V47</f>
        <v>53.787878787878782</v>
      </c>
      <c r="X47" s="11"/>
    </row>
    <row r="48" spans="1:41" ht="18.75" x14ac:dyDescent="0.3">
      <c r="A48" s="9" t="s">
        <v>48</v>
      </c>
      <c r="B48" s="24" t="s">
        <v>241</v>
      </c>
      <c r="C48" s="24" t="s">
        <v>172</v>
      </c>
      <c r="D48" s="24" t="s">
        <v>251</v>
      </c>
      <c r="E48" s="68">
        <v>1</v>
      </c>
      <c r="F48" s="68">
        <v>0</v>
      </c>
      <c r="G48" s="68">
        <v>0</v>
      </c>
      <c r="H48" s="68">
        <v>0</v>
      </c>
      <c r="I48" s="68">
        <f>SUM(E48:H48)</f>
        <v>1</v>
      </c>
      <c r="J48" s="75">
        <f>I48/12*100</f>
        <v>8.3333333333333321</v>
      </c>
      <c r="K48" s="68">
        <v>3</v>
      </c>
      <c r="L48" s="68">
        <v>0</v>
      </c>
      <c r="M48" s="68">
        <v>1</v>
      </c>
      <c r="N48" s="68">
        <v>3</v>
      </c>
      <c r="O48" s="68">
        <v>0</v>
      </c>
      <c r="P48" s="68">
        <v>2</v>
      </c>
      <c r="Q48" s="68">
        <v>3</v>
      </c>
      <c r="R48" s="68">
        <v>0</v>
      </c>
      <c r="S48" s="68">
        <v>4</v>
      </c>
      <c r="T48" s="68">
        <v>2</v>
      </c>
      <c r="U48" s="68">
        <f>SUM(K48:T48)</f>
        <v>18</v>
      </c>
      <c r="V48" s="75">
        <f>U48/44*100</f>
        <v>40.909090909090914</v>
      </c>
      <c r="W48" s="68">
        <f>J48+V48</f>
        <v>49.242424242424249</v>
      </c>
      <c r="X48" s="11"/>
    </row>
    <row r="49" spans="1:24" ht="31.5" x14ac:dyDescent="0.3">
      <c r="A49" s="9" t="s">
        <v>39</v>
      </c>
      <c r="B49" s="25" t="s">
        <v>188</v>
      </c>
      <c r="C49" s="25" t="s">
        <v>189</v>
      </c>
      <c r="D49" s="25" t="s">
        <v>255</v>
      </c>
      <c r="E49" s="68">
        <v>0</v>
      </c>
      <c r="F49" s="68">
        <v>0</v>
      </c>
      <c r="G49" s="68">
        <v>0</v>
      </c>
      <c r="H49" s="68">
        <v>0</v>
      </c>
      <c r="I49" s="68">
        <f>SUM(E49:H49)</f>
        <v>0</v>
      </c>
      <c r="J49" s="75">
        <f>I49/12*100</f>
        <v>0</v>
      </c>
      <c r="K49" s="68">
        <v>2</v>
      </c>
      <c r="L49" s="68">
        <v>0</v>
      </c>
      <c r="M49" s="68">
        <v>1</v>
      </c>
      <c r="N49" s="68">
        <v>3</v>
      </c>
      <c r="O49" s="68">
        <v>1</v>
      </c>
      <c r="P49" s="68">
        <v>2</v>
      </c>
      <c r="Q49" s="68">
        <v>0</v>
      </c>
      <c r="R49" s="68">
        <v>0</v>
      </c>
      <c r="S49" s="68">
        <v>7</v>
      </c>
      <c r="T49" s="68">
        <v>5</v>
      </c>
      <c r="U49" s="68">
        <f>SUM(K49:T49)</f>
        <v>21</v>
      </c>
      <c r="V49" s="75">
        <f>U49/44*100</f>
        <v>47.727272727272727</v>
      </c>
      <c r="W49" s="68">
        <f>J49+V49</f>
        <v>47.727272727272727</v>
      </c>
      <c r="X49" s="11"/>
    </row>
    <row r="50" spans="1:24" ht="31.5" x14ac:dyDescent="0.3">
      <c r="A50" s="9" t="s">
        <v>28</v>
      </c>
      <c r="B50" s="25" t="s">
        <v>173</v>
      </c>
      <c r="C50" s="25" t="s">
        <v>174</v>
      </c>
      <c r="D50" s="25" t="s">
        <v>252</v>
      </c>
      <c r="E50" s="68">
        <v>0</v>
      </c>
      <c r="F50" s="68">
        <v>0</v>
      </c>
      <c r="G50" s="68">
        <v>0</v>
      </c>
      <c r="H50" s="68">
        <v>0</v>
      </c>
      <c r="I50" s="68">
        <f>SUM(E50:H50)</f>
        <v>0</v>
      </c>
      <c r="J50" s="75">
        <f>I50/12*100</f>
        <v>0</v>
      </c>
      <c r="K50" s="68">
        <v>3</v>
      </c>
      <c r="L50" s="68">
        <v>0</v>
      </c>
      <c r="M50" s="68">
        <v>1</v>
      </c>
      <c r="N50" s="68">
        <v>2</v>
      </c>
      <c r="O50" s="68">
        <v>2</v>
      </c>
      <c r="P50" s="68">
        <v>2</v>
      </c>
      <c r="Q50" s="68">
        <v>0</v>
      </c>
      <c r="R50" s="68">
        <v>0</v>
      </c>
      <c r="S50" s="68">
        <v>9</v>
      </c>
      <c r="T50" s="68">
        <v>0</v>
      </c>
      <c r="U50" s="68">
        <f>SUM(K50:T50)</f>
        <v>19</v>
      </c>
      <c r="V50" s="75">
        <f>U50/44*100</f>
        <v>43.18181818181818</v>
      </c>
      <c r="W50" s="68">
        <f>J50+V50</f>
        <v>43.18181818181818</v>
      </c>
      <c r="X50" s="11"/>
    </row>
    <row r="51" spans="1:24" ht="18.75" x14ac:dyDescent="0.3">
      <c r="A51" s="9" t="s">
        <v>19</v>
      </c>
      <c r="B51" s="24" t="s">
        <v>182</v>
      </c>
      <c r="C51" s="24" t="s">
        <v>183</v>
      </c>
      <c r="D51" s="24" t="s">
        <v>251</v>
      </c>
      <c r="E51" s="68">
        <v>0</v>
      </c>
      <c r="F51" s="68">
        <v>0</v>
      </c>
      <c r="G51" s="68">
        <v>0</v>
      </c>
      <c r="H51" s="68">
        <v>0</v>
      </c>
      <c r="I51" s="68">
        <f>SUM(E51:H51)</f>
        <v>0</v>
      </c>
      <c r="J51" s="75">
        <f>I51/12*100</f>
        <v>0</v>
      </c>
      <c r="K51" s="68">
        <v>4</v>
      </c>
      <c r="L51" s="68">
        <v>0</v>
      </c>
      <c r="M51" s="68">
        <v>2</v>
      </c>
      <c r="N51" s="68">
        <v>1</v>
      </c>
      <c r="O51" s="68">
        <v>1</v>
      </c>
      <c r="P51" s="68">
        <v>2</v>
      </c>
      <c r="Q51" s="68">
        <v>1</v>
      </c>
      <c r="R51" s="68">
        <v>3</v>
      </c>
      <c r="S51" s="68">
        <v>1</v>
      </c>
      <c r="T51" s="68">
        <v>4</v>
      </c>
      <c r="U51" s="68">
        <f>SUM(K51:T51)</f>
        <v>19</v>
      </c>
      <c r="V51" s="75">
        <f>U51/44*100</f>
        <v>43.18181818181818</v>
      </c>
      <c r="W51" s="68">
        <f>J51+V51</f>
        <v>43.18181818181818</v>
      </c>
      <c r="X51" s="11"/>
    </row>
    <row r="52" spans="1:24" ht="31.5" x14ac:dyDescent="0.3">
      <c r="A52" s="9" t="s">
        <v>17</v>
      </c>
      <c r="B52" s="25" t="s">
        <v>246</v>
      </c>
      <c r="C52" s="25" t="s">
        <v>247</v>
      </c>
      <c r="D52" s="34" t="s">
        <v>254</v>
      </c>
      <c r="E52" s="68">
        <v>0</v>
      </c>
      <c r="F52" s="68">
        <v>1</v>
      </c>
      <c r="G52" s="68">
        <v>0</v>
      </c>
      <c r="H52" s="68">
        <v>0</v>
      </c>
      <c r="I52" s="68">
        <f>SUM(E52:H52)</f>
        <v>1</v>
      </c>
      <c r="J52" s="75">
        <f>I52/12*100</f>
        <v>8.3333333333333321</v>
      </c>
      <c r="K52" s="68">
        <v>3</v>
      </c>
      <c r="L52" s="68">
        <v>0</v>
      </c>
      <c r="M52" s="68">
        <v>0</v>
      </c>
      <c r="N52" s="68">
        <v>1</v>
      </c>
      <c r="O52" s="68">
        <v>2</v>
      </c>
      <c r="P52" s="68">
        <v>0</v>
      </c>
      <c r="Q52" s="68">
        <v>3</v>
      </c>
      <c r="R52" s="68">
        <v>0</v>
      </c>
      <c r="S52" s="68">
        <v>3</v>
      </c>
      <c r="T52" s="68">
        <v>3</v>
      </c>
      <c r="U52" s="68">
        <f>SUM(K52:T52)</f>
        <v>15</v>
      </c>
      <c r="V52" s="75">
        <f>U52/44*100</f>
        <v>34.090909090909086</v>
      </c>
      <c r="W52" s="68">
        <f>J52+V52</f>
        <v>42.424242424242422</v>
      </c>
      <c r="X52" s="11"/>
    </row>
    <row r="53" spans="1:24" ht="31.5" x14ac:dyDescent="0.3">
      <c r="A53" s="9" t="s">
        <v>49</v>
      </c>
      <c r="B53" s="25" t="s">
        <v>179</v>
      </c>
      <c r="C53" s="26" t="s">
        <v>172</v>
      </c>
      <c r="D53" s="34" t="s">
        <v>254</v>
      </c>
      <c r="E53" s="68">
        <v>0</v>
      </c>
      <c r="F53" s="68">
        <v>0</v>
      </c>
      <c r="G53" s="68">
        <v>0</v>
      </c>
      <c r="H53" s="68">
        <v>0</v>
      </c>
      <c r="I53" s="68">
        <f>SUM(E53:H53)</f>
        <v>0</v>
      </c>
      <c r="J53" s="75">
        <f>I53/12*100</f>
        <v>0</v>
      </c>
      <c r="K53" s="68">
        <v>4</v>
      </c>
      <c r="L53" s="68">
        <v>0</v>
      </c>
      <c r="M53" s="68">
        <v>1</v>
      </c>
      <c r="N53" s="68">
        <v>1</v>
      </c>
      <c r="O53" s="68">
        <v>1</v>
      </c>
      <c r="P53" s="68">
        <v>2</v>
      </c>
      <c r="Q53" s="68">
        <v>1</v>
      </c>
      <c r="R53" s="68">
        <v>0</v>
      </c>
      <c r="S53" s="68">
        <v>5</v>
      </c>
      <c r="T53" s="68">
        <v>3</v>
      </c>
      <c r="U53" s="68">
        <f>SUM(K53:T53)</f>
        <v>18</v>
      </c>
      <c r="V53" s="75">
        <f>U53/44*100</f>
        <v>40.909090909090914</v>
      </c>
      <c r="W53" s="68">
        <f>J53+V53</f>
        <v>40.909090909090914</v>
      </c>
      <c r="X53" s="11"/>
    </row>
    <row r="54" spans="1:24" ht="18.75" x14ac:dyDescent="0.3">
      <c r="B54" s="80" t="s">
        <v>209</v>
      </c>
      <c r="C54" s="80" t="s">
        <v>210</v>
      </c>
      <c r="D54" s="81" t="s">
        <v>259</v>
      </c>
      <c r="E54" s="68">
        <v>0</v>
      </c>
      <c r="F54" s="68">
        <v>1</v>
      </c>
      <c r="G54" s="68">
        <v>0</v>
      </c>
      <c r="H54" s="68">
        <v>0</v>
      </c>
      <c r="I54" s="68">
        <f>SUM(E54:H54)</f>
        <v>1</v>
      </c>
      <c r="J54" s="75">
        <f>I54/12*100</f>
        <v>8.3333333333333321</v>
      </c>
      <c r="K54" s="68">
        <v>3</v>
      </c>
      <c r="L54" s="68">
        <v>0</v>
      </c>
      <c r="M54" s="68">
        <v>1</v>
      </c>
      <c r="N54" s="68">
        <v>1</v>
      </c>
      <c r="O54" s="68">
        <v>2</v>
      </c>
      <c r="P54" s="68">
        <v>1</v>
      </c>
      <c r="Q54" s="68">
        <v>0</v>
      </c>
      <c r="R54" s="68">
        <v>0</v>
      </c>
      <c r="S54" s="68">
        <v>3</v>
      </c>
      <c r="T54" s="68">
        <v>2</v>
      </c>
      <c r="U54" s="68">
        <f>SUM(K54:T54)</f>
        <v>13</v>
      </c>
      <c r="V54" s="75">
        <f>U54/44*100</f>
        <v>29.545454545454547</v>
      </c>
      <c r="W54" s="68">
        <f>J54+V54</f>
        <v>37.878787878787875</v>
      </c>
      <c r="X54" s="11"/>
    </row>
    <row r="55" spans="1:24" ht="18.75" x14ac:dyDescent="0.3">
      <c r="B55" s="6" t="s">
        <v>220</v>
      </c>
      <c r="C55" s="6" t="s">
        <v>172</v>
      </c>
      <c r="D55" s="6" t="s">
        <v>251</v>
      </c>
      <c r="E55" s="68">
        <v>0</v>
      </c>
      <c r="F55" s="68">
        <v>0</v>
      </c>
      <c r="G55" s="68">
        <v>0</v>
      </c>
      <c r="H55" s="68">
        <v>0</v>
      </c>
      <c r="I55" s="68">
        <f>SUM(E55:H55)</f>
        <v>0</v>
      </c>
      <c r="J55" s="75">
        <f>I55/12*100</f>
        <v>0</v>
      </c>
      <c r="K55" s="68">
        <v>2</v>
      </c>
      <c r="L55" s="68">
        <v>0</v>
      </c>
      <c r="M55" s="68">
        <v>1</v>
      </c>
      <c r="N55" s="68">
        <v>0</v>
      </c>
      <c r="O55" s="68">
        <v>1</v>
      </c>
      <c r="P55" s="68">
        <v>2</v>
      </c>
      <c r="Q55" s="68">
        <v>2</v>
      </c>
      <c r="R55" s="68">
        <v>0</v>
      </c>
      <c r="S55" s="68">
        <v>3</v>
      </c>
      <c r="T55" s="68">
        <v>2</v>
      </c>
      <c r="U55" s="68">
        <f>SUM(K55:T55)</f>
        <v>13</v>
      </c>
      <c r="V55" s="75">
        <f>U55/44*100</f>
        <v>29.545454545454547</v>
      </c>
      <c r="W55" s="68">
        <f>J55+V55</f>
        <v>29.545454545454547</v>
      </c>
      <c r="X55" s="11"/>
    </row>
    <row r="56" spans="1:24" ht="18.75" x14ac:dyDescent="0.25">
      <c r="E56" s="10"/>
      <c r="F56" s="10"/>
      <c r="G56" s="10"/>
      <c r="H56" s="10"/>
      <c r="I56" s="10"/>
      <c r="J56" s="65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59"/>
      <c r="V56" s="10"/>
      <c r="W56" s="59"/>
    </row>
    <row r="57" spans="1:24" ht="18.75" x14ac:dyDescent="0.25">
      <c r="E57" s="74"/>
      <c r="F57" s="74"/>
      <c r="G57" s="74"/>
      <c r="H57" s="74"/>
      <c r="I57" s="74"/>
      <c r="J57" s="76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59"/>
      <c r="V57" s="10"/>
      <c r="W57" s="59"/>
    </row>
    <row r="58" spans="1:24" ht="18.75" x14ac:dyDescent="0.25">
      <c r="E58" s="74"/>
      <c r="F58" s="74"/>
      <c r="G58" s="74"/>
      <c r="H58" s="74"/>
      <c r="I58" s="74"/>
      <c r="J58" s="76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59"/>
      <c r="V58" s="10"/>
      <c r="W58" s="59"/>
    </row>
    <row r="59" spans="1:24" ht="18.75" x14ac:dyDescent="0.25">
      <c r="E59" s="74"/>
      <c r="F59" s="74"/>
      <c r="G59" s="74"/>
      <c r="H59" s="74"/>
      <c r="I59" s="74"/>
      <c r="J59" s="76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59"/>
      <c r="V59" s="10"/>
      <c r="W59" s="59"/>
    </row>
    <row r="60" spans="1:24" ht="18.75" x14ac:dyDescent="0.25">
      <c r="E60" s="74"/>
      <c r="F60" s="74"/>
      <c r="G60" s="74"/>
      <c r="H60" s="74"/>
      <c r="I60" s="74"/>
      <c r="J60" s="76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59"/>
      <c r="V60" s="10"/>
      <c r="W60" s="59"/>
    </row>
    <row r="61" spans="1:24" ht="18.75" x14ac:dyDescent="0.25">
      <c r="E61" s="74"/>
      <c r="F61" s="74"/>
      <c r="G61" s="74"/>
      <c r="H61" s="74"/>
      <c r="I61" s="74"/>
      <c r="J61" s="76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59"/>
      <c r="V61" s="10"/>
      <c r="W61" s="59"/>
    </row>
    <row r="62" spans="1:24" ht="18.75" x14ac:dyDescent="0.25">
      <c r="E62" s="10"/>
      <c r="F62" s="10"/>
      <c r="G62" s="10"/>
      <c r="H62" s="10"/>
      <c r="I62" s="10"/>
      <c r="J62" s="65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59"/>
      <c r="V62" s="10"/>
      <c r="W62" s="59"/>
    </row>
    <row r="63" spans="1:24" ht="18.75" x14ac:dyDescent="0.25">
      <c r="E63" s="10"/>
      <c r="F63" s="10"/>
      <c r="G63" s="10"/>
      <c r="H63" s="10"/>
      <c r="I63" s="10"/>
      <c r="J63" s="65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59"/>
      <c r="V63" s="10"/>
      <c r="W63" s="59"/>
    </row>
    <row r="64" spans="1:24" ht="18.75" x14ac:dyDescent="0.25">
      <c r="E64" s="10"/>
      <c r="F64" s="10"/>
      <c r="G64" s="10"/>
      <c r="H64" s="10"/>
      <c r="I64" s="10"/>
      <c r="J64" s="65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59"/>
      <c r="V64" s="10"/>
      <c r="W64" s="59"/>
    </row>
  </sheetData>
  <autoFilter ref="B7:W7" xr:uid="{B1863649-CF7D-43D9-9772-830D824368C2}">
    <sortState ref="B8:W55">
      <sortCondition descending="1" ref="W7"/>
    </sortState>
  </autoFilter>
  <mergeCells count="6">
    <mergeCell ref="A6:Q6"/>
    <mergeCell ref="A1:Q1"/>
    <mergeCell ref="A2:Q2"/>
    <mergeCell ref="A3:Q3"/>
    <mergeCell ref="A4:Q4"/>
    <mergeCell ref="A5:Q5"/>
  </mergeCells>
  <phoneticPr fontId="3" type="noConversion"/>
  <pageMargins left="0.39370078740157483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72"/>
  <sheetViews>
    <sheetView topLeftCell="C1" workbookViewId="0">
      <selection activeCell="A4" sqref="A4:Q4"/>
    </sheetView>
  </sheetViews>
  <sheetFormatPr defaultRowHeight="18.75" x14ac:dyDescent="0.25"/>
  <cols>
    <col min="1" max="1" width="3.7109375" style="7" hidden="1" customWidth="1"/>
    <col min="2" max="2" width="10.5703125" style="7" hidden="1" customWidth="1"/>
    <col min="3" max="3" width="21.140625" style="7" customWidth="1"/>
    <col min="4" max="4" width="22.5703125" style="7" customWidth="1"/>
    <col min="5" max="5" width="24" style="7" customWidth="1"/>
    <col min="6" max="10" width="11.7109375" style="69" customWidth="1"/>
    <col min="11" max="11" width="11.7109375" style="77" customWidth="1"/>
    <col min="12" max="22" width="11.7109375" style="69" customWidth="1"/>
    <col min="23" max="23" width="11.7109375" style="66" customWidth="1"/>
    <col min="24" max="24" width="16.42578125" style="62" customWidth="1"/>
    <col min="25" max="25" width="18.42578125" style="7" customWidth="1"/>
    <col min="26" max="51" width="9.140625" style="7"/>
  </cols>
  <sheetData>
    <row r="1" spans="1:51" ht="15" customHeight="1" x14ac:dyDescent="0.25">
      <c r="A1" s="67" t="s">
        <v>463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51" ht="15" customHeight="1" x14ac:dyDescent="0.25">
      <c r="A2" s="67" t="s">
        <v>152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51" ht="15" customHeight="1" x14ac:dyDescent="0.25">
      <c r="A3" s="67" t="s">
        <v>154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51" ht="15" customHeight="1" x14ac:dyDescent="0.25">
      <c r="A4" s="67" t="s">
        <v>168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51" ht="15" customHeight="1" x14ac:dyDescent="0.25">
      <c r="A5" s="67" t="s">
        <v>167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51" ht="15.75" customHeight="1" thickBot="1" x14ac:dyDescent="0.3">
      <c r="A6" s="67" t="s">
        <v>153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1:51" ht="57" thickBot="1" x14ac:dyDescent="0.35">
      <c r="A7" s="15" t="s">
        <v>0</v>
      </c>
      <c r="B7" s="8" t="s">
        <v>1</v>
      </c>
      <c r="C7" s="9" t="s">
        <v>363</v>
      </c>
      <c r="D7" s="9" t="s">
        <v>364</v>
      </c>
      <c r="E7" s="9" t="s">
        <v>365</v>
      </c>
      <c r="F7" s="70" t="s">
        <v>2</v>
      </c>
      <c r="G7" s="70" t="s">
        <v>3</v>
      </c>
      <c r="H7" s="70" t="s">
        <v>4</v>
      </c>
      <c r="I7" s="70" t="s">
        <v>5</v>
      </c>
      <c r="J7" s="71" t="s">
        <v>457</v>
      </c>
      <c r="K7" s="72" t="s">
        <v>458</v>
      </c>
      <c r="L7" s="70" t="s">
        <v>156</v>
      </c>
      <c r="M7" s="70" t="s">
        <v>157</v>
      </c>
      <c r="N7" s="70" t="s">
        <v>158</v>
      </c>
      <c r="O7" s="70" t="s">
        <v>159</v>
      </c>
      <c r="P7" s="70" t="s">
        <v>160</v>
      </c>
      <c r="Q7" s="70" t="s">
        <v>162</v>
      </c>
      <c r="R7" s="70" t="s">
        <v>163</v>
      </c>
      <c r="S7" s="70" t="s">
        <v>164</v>
      </c>
      <c r="T7" s="70" t="s">
        <v>165</v>
      </c>
      <c r="U7" s="70" t="s">
        <v>166</v>
      </c>
      <c r="V7" s="70" t="s">
        <v>6</v>
      </c>
      <c r="W7" s="64" t="s">
        <v>459</v>
      </c>
      <c r="X7" s="61" t="s">
        <v>456</v>
      </c>
      <c r="Y7" s="91" t="s">
        <v>460</v>
      </c>
    </row>
    <row r="8" spans="1:51" ht="30" x14ac:dyDescent="0.3">
      <c r="A8" s="16">
        <v>1</v>
      </c>
      <c r="B8" s="9" t="s">
        <v>56</v>
      </c>
      <c r="C8" s="33" t="s">
        <v>445</v>
      </c>
      <c r="D8" s="33" t="s">
        <v>446</v>
      </c>
      <c r="E8" s="33" t="s">
        <v>251</v>
      </c>
      <c r="F8" s="68">
        <v>3</v>
      </c>
      <c r="G8" s="68">
        <v>2</v>
      </c>
      <c r="H8" s="68">
        <v>0</v>
      </c>
      <c r="I8" s="68">
        <v>3</v>
      </c>
      <c r="J8" s="68">
        <f>SUM(F8:I8)</f>
        <v>8</v>
      </c>
      <c r="K8" s="75">
        <f>J8/12*100</f>
        <v>66.666666666666657</v>
      </c>
      <c r="L8" s="68">
        <v>2</v>
      </c>
      <c r="M8" s="68">
        <v>1</v>
      </c>
      <c r="N8" s="68">
        <v>6</v>
      </c>
      <c r="O8" s="68">
        <v>6</v>
      </c>
      <c r="P8" s="68">
        <v>2</v>
      </c>
      <c r="Q8" s="68">
        <v>2</v>
      </c>
      <c r="R8" s="68">
        <v>3</v>
      </c>
      <c r="S8" s="68">
        <v>9</v>
      </c>
      <c r="T8" s="68">
        <v>0</v>
      </c>
      <c r="U8" s="68">
        <v>3</v>
      </c>
      <c r="V8" s="68">
        <f>SUM(L8:U8)</f>
        <v>34</v>
      </c>
      <c r="W8" s="20">
        <f>V8/57*100</f>
        <v>59.649122807017541</v>
      </c>
      <c r="X8" s="63">
        <f>W8+K8</f>
        <v>126.31578947368419</v>
      </c>
      <c r="Y8" s="9" t="s">
        <v>461</v>
      </c>
    </row>
    <row r="9" spans="1:51" ht="30" x14ac:dyDescent="0.3">
      <c r="A9" s="17">
        <f>A8+1</f>
        <v>2</v>
      </c>
      <c r="B9" s="9" t="s">
        <v>68</v>
      </c>
      <c r="C9" s="24" t="s">
        <v>432</v>
      </c>
      <c r="D9" s="24" t="s">
        <v>433</v>
      </c>
      <c r="E9" s="24" t="s">
        <v>251</v>
      </c>
      <c r="F9" s="68">
        <v>0</v>
      </c>
      <c r="G9" s="68">
        <v>0</v>
      </c>
      <c r="H9" s="68">
        <v>3</v>
      </c>
      <c r="I9" s="68">
        <v>1</v>
      </c>
      <c r="J9" s="68">
        <f>SUM(F9:I9)</f>
        <v>4</v>
      </c>
      <c r="K9" s="75">
        <f>J9/12*100</f>
        <v>33.333333333333329</v>
      </c>
      <c r="L9" s="68">
        <v>3</v>
      </c>
      <c r="M9" s="68">
        <v>1</v>
      </c>
      <c r="N9" s="68">
        <v>3</v>
      </c>
      <c r="O9" s="68">
        <v>10</v>
      </c>
      <c r="P9" s="68">
        <v>2</v>
      </c>
      <c r="Q9" s="68">
        <v>4</v>
      </c>
      <c r="R9" s="68">
        <v>0</v>
      </c>
      <c r="S9" s="68">
        <v>10</v>
      </c>
      <c r="T9" s="68">
        <v>1</v>
      </c>
      <c r="U9" s="68">
        <v>7</v>
      </c>
      <c r="V9" s="68">
        <f>SUM(L9:U9)</f>
        <v>41</v>
      </c>
      <c r="W9" s="20">
        <f>V9/57*100</f>
        <v>71.929824561403507</v>
      </c>
      <c r="X9" s="63">
        <f>W9+K9</f>
        <v>105.26315789473684</v>
      </c>
      <c r="Y9" s="9" t="s">
        <v>462</v>
      </c>
    </row>
    <row r="10" spans="1:51" ht="30" x14ac:dyDescent="0.3">
      <c r="A10" s="17">
        <f t="shared" ref="A10:A49" si="0">A9+1</f>
        <v>3</v>
      </c>
      <c r="B10" s="9" t="s">
        <v>54</v>
      </c>
      <c r="C10" s="24" t="s">
        <v>371</v>
      </c>
      <c r="D10" s="24" t="s">
        <v>193</v>
      </c>
      <c r="E10" s="24" t="s">
        <v>251</v>
      </c>
      <c r="F10" s="68">
        <v>2</v>
      </c>
      <c r="G10" s="68">
        <v>1</v>
      </c>
      <c r="H10" s="68">
        <v>1</v>
      </c>
      <c r="I10" s="68">
        <v>0</v>
      </c>
      <c r="J10" s="68">
        <f>SUM(F10:I10)</f>
        <v>4</v>
      </c>
      <c r="K10" s="75">
        <f>J10/12*100</f>
        <v>33.333333333333329</v>
      </c>
      <c r="L10" s="68">
        <v>3</v>
      </c>
      <c r="M10" s="68">
        <v>1</v>
      </c>
      <c r="N10" s="68">
        <v>6</v>
      </c>
      <c r="O10" s="68">
        <v>6</v>
      </c>
      <c r="P10" s="68">
        <v>2</v>
      </c>
      <c r="Q10" s="68">
        <v>4</v>
      </c>
      <c r="R10" s="68">
        <v>3</v>
      </c>
      <c r="S10" s="68">
        <v>10</v>
      </c>
      <c r="T10" s="68">
        <v>1</v>
      </c>
      <c r="U10" s="68">
        <v>4</v>
      </c>
      <c r="V10" s="68">
        <f>SUM(L10:U10)</f>
        <v>40</v>
      </c>
      <c r="W10" s="20">
        <f>V10/57*100</f>
        <v>70.175438596491219</v>
      </c>
      <c r="X10" s="63">
        <f>W10+K10</f>
        <v>103.50877192982455</v>
      </c>
      <c r="Y10" s="9" t="s">
        <v>462</v>
      </c>
    </row>
    <row r="11" spans="1:51" x14ac:dyDescent="0.3">
      <c r="A11" s="17">
        <f t="shared" si="0"/>
        <v>4</v>
      </c>
      <c r="B11" s="9" t="s">
        <v>89</v>
      </c>
      <c r="C11" s="25" t="s">
        <v>414</v>
      </c>
      <c r="D11" s="25" t="s">
        <v>193</v>
      </c>
      <c r="E11" s="25" t="s">
        <v>263</v>
      </c>
      <c r="F11" s="68">
        <v>0</v>
      </c>
      <c r="G11" s="68">
        <v>1</v>
      </c>
      <c r="H11" s="68">
        <v>3</v>
      </c>
      <c r="I11" s="68">
        <v>2</v>
      </c>
      <c r="J11" s="68">
        <f>SUM(F11:I11)</f>
        <v>6</v>
      </c>
      <c r="K11" s="75">
        <f>J11/12*100</f>
        <v>50</v>
      </c>
      <c r="L11" s="68">
        <v>4</v>
      </c>
      <c r="M11" s="68">
        <v>0</v>
      </c>
      <c r="N11" s="68">
        <v>1</v>
      </c>
      <c r="O11" s="68">
        <v>0</v>
      </c>
      <c r="P11" s="68">
        <v>2</v>
      </c>
      <c r="Q11" s="68">
        <v>4</v>
      </c>
      <c r="R11" s="68">
        <v>3</v>
      </c>
      <c r="S11" s="68">
        <v>7</v>
      </c>
      <c r="T11" s="68">
        <v>0</v>
      </c>
      <c r="U11" s="68">
        <v>5</v>
      </c>
      <c r="V11" s="68">
        <f>SUM(L11:U11)</f>
        <v>26</v>
      </c>
      <c r="W11" s="20">
        <f>V11/57*100</f>
        <v>45.614035087719294</v>
      </c>
      <c r="X11" s="63">
        <f>W11+K11</f>
        <v>95.614035087719287</v>
      </c>
      <c r="Y11" s="9" t="s">
        <v>462</v>
      </c>
    </row>
    <row r="12" spans="1:51" ht="30" x14ac:dyDescent="0.3">
      <c r="A12" s="17">
        <f t="shared" si="0"/>
        <v>5</v>
      </c>
      <c r="B12" s="9" t="s">
        <v>76</v>
      </c>
      <c r="C12" s="24" t="s">
        <v>391</v>
      </c>
      <c r="D12" s="53" t="s">
        <v>392</v>
      </c>
      <c r="E12" s="24" t="s">
        <v>251</v>
      </c>
      <c r="F12" s="68">
        <v>0</v>
      </c>
      <c r="G12" s="68">
        <v>1</v>
      </c>
      <c r="H12" s="68">
        <v>2</v>
      </c>
      <c r="I12" s="68">
        <v>1</v>
      </c>
      <c r="J12" s="68">
        <f>SUM(F12:I12)</f>
        <v>4</v>
      </c>
      <c r="K12" s="75">
        <f>J12/12*100</f>
        <v>33.333333333333329</v>
      </c>
      <c r="L12" s="68">
        <v>3</v>
      </c>
      <c r="M12" s="68">
        <v>1</v>
      </c>
      <c r="N12" s="68">
        <v>4</v>
      </c>
      <c r="O12" s="68">
        <v>5</v>
      </c>
      <c r="P12" s="68">
        <v>2</v>
      </c>
      <c r="Q12" s="68">
        <v>2</v>
      </c>
      <c r="R12" s="68">
        <v>0</v>
      </c>
      <c r="S12" s="68">
        <v>7</v>
      </c>
      <c r="T12" s="68">
        <v>2</v>
      </c>
      <c r="U12" s="68">
        <v>4</v>
      </c>
      <c r="V12" s="68">
        <f>SUM(L12:U12)</f>
        <v>30</v>
      </c>
      <c r="W12" s="20">
        <f>V12/57*100</f>
        <v>52.631578947368418</v>
      </c>
      <c r="X12" s="63">
        <f>W12+K12</f>
        <v>85.964912280701753</v>
      </c>
      <c r="Y12" s="9" t="s">
        <v>462</v>
      </c>
    </row>
    <row r="13" spans="1:51" s="13" customFormat="1" ht="31.5" x14ac:dyDescent="0.3">
      <c r="A13" s="17">
        <f t="shared" si="0"/>
        <v>6</v>
      </c>
      <c r="B13" s="9" t="s">
        <v>60</v>
      </c>
      <c r="C13" s="25" t="s">
        <v>377</v>
      </c>
      <c r="D13" s="25" t="s">
        <v>378</v>
      </c>
      <c r="E13" s="25" t="s">
        <v>258</v>
      </c>
      <c r="F13" s="68">
        <v>1</v>
      </c>
      <c r="G13" s="68">
        <v>0</v>
      </c>
      <c r="H13" s="68">
        <v>0</v>
      </c>
      <c r="I13" s="68">
        <v>1</v>
      </c>
      <c r="J13" s="68">
        <f>SUM(F13:I13)</f>
        <v>2</v>
      </c>
      <c r="K13" s="75">
        <f>J13/12*100</f>
        <v>16.666666666666664</v>
      </c>
      <c r="L13" s="68">
        <v>3</v>
      </c>
      <c r="M13" s="68">
        <v>1</v>
      </c>
      <c r="N13" s="68">
        <v>4</v>
      </c>
      <c r="O13" s="68">
        <v>6</v>
      </c>
      <c r="P13" s="68">
        <v>2</v>
      </c>
      <c r="Q13" s="68">
        <v>2</v>
      </c>
      <c r="R13" s="68">
        <v>2</v>
      </c>
      <c r="S13" s="68">
        <v>10</v>
      </c>
      <c r="T13" s="68">
        <v>0</v>
      </c>
      <c r="U13" s="68">
        <v>8</v>
      </c>
      <c r="V13" s="68">
        <f>SUM(L13:U13)</f>
        <v>38</v>
      </c>
      <c r="W13" s="20">
        <f>V13/57*100</f>
        <v>66.666666666666657</v>
      </c>
      <c r="X13" s="63">
        <f>W13+K13</f>
        <v>83.333333333333314</v>
      </c>
      <c r="Y13" s="9" t="s">
        <v>462</v>
      </c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</row>
    <row r="14" spans="1:51" x14ac:dyDescent="0.3">
      <c r="A14" s="17">
        <f t="shared" si="0"/>
        <v>7</v>
      </c>
      <c r="B14" s="9" t="s">
        <v>87</v>
      </c>
      <c r="C14" s="25" t="s">
        <v>373</v>
      </c>
      <c r="D14" s="25" t="s">
        <v>374</v>
      </c>
      <c r="E14" s="25" t="s">
        <v>263</v>
      </c>
      <c r="F14" s="68">
        <v>1</v>
      </c>
      <c r="G14" s="68">
        <v>0</v>
      </c>
      <c r="H14" s="68">
        <v>0</v>
      </c>
      <c r="I14" s="68">
        <v>2</v>
      </c>
      <c r="J14" s="68">
        <f>SUM(F14:I14)</f>
        <v>3</v>
      </c>
      <c r="K14" s="75">
        <f>J14/12*100</f>
        <v>25</v>
      </c>
      <c r="L14" s="68">
        <v>2</v>
      </c>
      <c r="M14" s="68">
        <v>0</v>
      </c>
      <c r="N14" s="68">
        <v>1</v>
      </c>
      <c r="O14" s="68">
        <v>8</v>
      </c>
      <c r="P14" s="68">
        <v>2</v>
      </c>
      <c r="Q14" s="68">
        <v>3</v>
      </c>
      <c r="R14" s="68">
        <v>2</v>
      </c>
      <c r="S14" s="68">
        <v>7</v>
      </c>
      <c r="T14" s="68">
        <v>0</v>
      </c>
      <c r="U14" s="68">
        <v>6</v>
      </c>
      <c r="V14" s="68">
        <f>SUM(L14:U14)</f>
        <v>31</v>
      </c>
      <c r="W14" s="20">
        <f>V14/57*100</f>
        <v>54.385964912280706</v>
      </c>
      <c r="X14" s="63">
        <f>W14+K14</f>
        <v>79.385964912280713</v>
      </c>
      <c r="Y14" s="9" t="s">
        <v>462</v>
      </c>
    </row>
    <row r="15" spans="1:51" x14ac:dyDescent="0.3">
      <c r="A15" s="17">
        <f t="shared" si="0"/>
        <v>8</v>
      </c>
      <c r="B15" s="9" t="s">
        <v>92</v>
      </c>
      <c r="C15" s="55" t="s">
        <v>427</v>
      </c>
      <c r="D15" s="55" t="s">
        <v>219</v>
      </c>
      <c r="E15" s="25" t="s">
        <v>455</v>
      </c>
      <c r="F15" s="68">
        <v>0</v>
      </c>
      <c r="G15" s="68">
        <v>2</v>
      </c>
      <c r="H15" s="68">
        <v>1</v>
      </c>
      <c r="I15" s="68">
        <v>3</v>
      </c>
      <c r="J15" s="68">
        <f>SUM(F15:I15)</f>
        <v>6</v>
      </c>
      <c r="K15" s="75">
        <f>J15/12*100</f>
        <v>50</v>
      </c>
      <c r="L15" s="68">
        <v>2</v>
      </c>
      <c r="M15" s="68">
        <v>0</v>
      </c>
      <c r="N15" s="68">
        <v>1</v>
      </c>
      <c r="O15" s="68">
        <v>0</v>
      </c>
      <c r="P15" s="68">
        <v>2</v>
      </c>
      <c r="Q15" s="68">
        <v>2</v>
      </c>
      <c r="R15" s="68">
        <v>0</v>
      </c>
      <c r="S15" s="68">
        <v>8</v>
      </c>
      <c r="T15" s="68">
        <v>0</v>
      </c>
      <c r="U15" s="68">
        <v>1</v>
      </c>
      <c r="V15" s="68">
        <f>SUM(L15:U15)</f>
        <v>16</v>
      </c>
      <c r="W15" s="20">
        <f>V15/57*100</f>
        <v>28.07017543859649</v>
      </c>
      <c r="X15" s="63">
        <f>W15+K15</f>
        <v>78.070175438596493</v>
      </c>
      <c r="Y15" s="9" t="s">
        <v>462</v>
      </c>
    </row>
    <row r="16" spans="1:51" s="13" customFormat="1" ht="31.5" x14ac:dyDescent="0.3">
      <c r="A16" s="14">
        <f t="shared" si="0"/>
        <v>9</v>
      </c>
      <c r="B16" s="9" t="s">
        <v>72</v>
      </c>
      <c r="C16" s="40" t="s">
        <v>417</v>
      </c>
      <c r="D16" s="40" t="s">
        <v>418</v>
      </c>
      <c r="E16" s="25" t="s">
        <v>359</v>
      </c>
      <c r="F16" s="68">
        <v>1</v>
      </c>
      <c r="G16" s="68">
        <v>1</v>
      </c>
      <c r="H16" s="68">
        <v>0</v>
      </c>
      <c r="I16" s="68">
        <v>1</v>
      </c>
      <c r="J16" s="68">
        <f>SUM(F16:I16)</f>
        <v>3</v>
      </c>
      <c r="K16" s="75">
        <f>J16/12*100</f>
        <v>25</v>
      </c>
      <c r="L16" s="68">
        <v>3</v>
      </c>
      <c r="M16" s="68">
        <v>0</v>
      </c>
      <c r="N16" s="68">
        <v>3</v>
      </c>
      <c r="O16" s="68">
        <v>1</v>
      </c>
      <c r="P16" s="68">
        <v>2</v>
      </c>
      <c r="Q16" s="68">
        <v>4</v>
      </c>
      <c r="R16" s="68">
        <v>2</v>
      </c>
      <c r="S16" s="68">
        <v>9</v>
      </c>
      <c r="T16" s="68">
        <v>1</v>
      </c>
      <c r="U16" s="68">
        <v>5</v>
      </c>
      <c r="V16" s="68">
        <f>SUM(L16:U16)</f>
        <v>30</v>
      </c>
      <c r="W16" s="20">
        <f>V16/57*100</f>
        <v>52.631578947368418</v>
      </c>
      <c r="X16" s="63">
        <f>W16+K16</f>
        <v>77.631578947368411</v>
      </c>
      <c r="Y16" s="9" t="s">
        <v>462</v>
      </c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</row>
    <row r="17" spans="1:51" ht="30" x14ac:dyDescent="0.3">
      <c r="A17" s="17">
        <f t="shared" si="0"/>
        <v>10</v>
      </c>
      <c r="B17" s="9" t="s">
        <v>57</v>
      </c>
      <c r="C17" s="24" t="s">
        <v>444</v>
      </c>
      <c r="D17" s="24" t="s">
        <v>245</v>
      </c>
      <c r="E17" s="24" t="s">
        <v>251</v>
      </c>
      <c r="F17" s="68">
        <v>1</v>
      </c>
      <c r="G17" s="68">
        <v>0</v>
      </c>
      <c r="H17" s="68">
        <v>0</v>
      </c>
      <c r="I17" s="68">
        <v>0</v>
      </c>
      <c r="J17" s="68">
        <f>SUM(F17:I17)</f>
        <v>1</v>
      </c>
      <c r="K17" s="75">
        <f>J17/12*100</f>
        <v>8.3333333333333321</v>
      </c>
      <c r="L17" s="68">
        <v>2</v>
      </c>
      <c r="M17" s="68">
        <v>0</v>
      </c>
      <c r="N17" s="68">
        <v>5</v>
      </c>
      <c r="O17" s="68">
        <v>8</v>
      </c>
      <c r="P17" s="68">
        <v>2</v>
      </c>
      <c r="Q17" s="68">
        <v>4</v>
      </c>
      <c r="R17" s="68">
        <v>3</v>
      </c>
      <c r="S17" s="68">
        <v>8</v>
      </c>
      <c r="T17" s="68">
        <v>0</v>
      </c>
      <c r="U17" s="68">
        <v>7</v>
      </c>
      <c r="V17" s="68">
        <f>SUM(L17:U17)</f>
        <v>39</v>
      </c>
      <c r="W17" s="20">
        <f>V17/57*100</f>
        <v>68.421052631578945</v>
      </c>
      <c r="X17" s="63">
        <f>W17+K17</f>
        <v>76.754385964912274</v>
      </c>
      <c r="Y17" s="9" t="s">
        <v>462</v>
      </c>
    </row>
    <row r="18" spans="1:51" ht="30" x14ac:dyDescent="0.3">
      <c r="A18" s="17">
        <f t="shared" si="0"/>
        <v>11</v>
      </c>
      <c r="B18" s="9" t="s">
        <v>61</v>
      </c>
      <c r="C18" s="24" t="s">
        <v>382</v>
      </c>
      <c r="D18" s="24" t="s">
        <v>307</v>
      </c>
      <c r="E18" s="24" t="s">
        <v>251</v>
      </c>
      <c r="F18" s="68">
        <v>1</v>
      </c>
      <c r="G18" s="68">
        <v>0</v>
      </c>
      <c r="H18" s="68">
        <v>1</v>
      </c>
      <c r="I18" s="68">
        <v>0</v>
      </c>
      <c r="J18" s="68">
        <f>SUM(F18:I18)</f>
        <v>2</v>
      </c>
      <c r="K18" s="75">
        <f>J18/12*100</f>
        <v>16.666666666666664</v>
      </c>
      <c r="L18" s="68">
        <v>2</v>
      </c>
      <c r="M18" s="68">
        <v>1</v>
      </c>
      <c r="N18" s="68">
        <v>4</v>
      </c>
      <c r="O18" s="68">
        <v>4</v>
      </c>
      <c r="P18" s="68">
        <v>2</v>
      </c>
      <c r="Q18" s="68">
        <v>4</v>
      </c>
      <c r="R18" s="68">
        <v>0</v>
      </c>
      <c r="S18" s="68">
        <v>8</v>
      </c>
      <c r="T18" s="68">
        <v>1</v>
      </c>
      <c r="U18" s="68">
        <v>8</v>
      </c>
      <c r="V18" s="68">
        <f>SUM(L18:U18)</f>
        <v>34</v>
      </c>
      <c r="W18" s="20">
        <f>V18/57*100</f>
        <v>59.649122807017541</v>
      </c>
      <c r="X18" s="63">
        <f>W18+K18</f>
        <v>76.315789473684205</v>
      </c>
      <c r="Y18" s="9" t="s">
        <v>462</v>
      </c>
    </row>
    <row r="19" spans="1:51" ht="30" x14ac:dyDescent="0.3">
      <c r="A19" s="17">
        <f t="shared" si="0"/>
        <v>12</v>
      </c>
      <c r="B19" s="9" t="s">
        <v>91</v>
      </c>
      <c r="C19" s="24" t="s">
        <v>404</v>
      </c>
      <c r="D19" s="24" t="s">
        <v>231</v>
      </c>
      <c r="E19" s="24" t="s">
        <v>251</v>
      </c>
      <c r="F19" s="68">
        <v>0</v>
      </c>
      <c r="G19" s="68">
        <v>1</v>
      </c>
      <c r="H19" s="68">
        <v>0</v>
      </c>
      <c r="I19" s="68">
        <v>1</v>
      </c>
      <c r="J19" s="68">
        <f>SUM(F19:I19)</f>
        <v>2</v>
      </c>
      <c r="K19" s="75">
        <f>J19/12*100</f>
        <v>16.666666666666664</v>
      </c>
      <c r="L19" s="68">
        <v>4</v>
      </c>
      <c r="M19" s="68">
        <v>0</v>
      </c>
      <c r="N19" s="68">
        <v>4</v>
      </c>
      <c r="O19" s="68">
        <v>5</v>
      </c>
      <c r="P19" s="68">
        <v>2</v>
      </c>
      <c r="Q19" s="68">
        <v>1</v>
      </c>
      <c r="R19" s="68">
        <v>3</v>
      </c>
      <c r="S19" s="68">
        <v>8</v>
      </c>
      <c r="T19" s="68">
        <v>0</v>
      </c>
      <c r="U19" s="68">
        <v>5</v>
      </c>
      <c r="V19" s="68">
        <f>SUM(L19:U19)</f>
        <v>32</v>
      </c>
      <c r="W19" s="20">
        <f>V19/57*100</f>
        <v>56.140350877192979</v>
      </c>
      <c r="X19" s="63">
        <f>W19+K19</f>
        <v>72.807017543859644</v>
      </c>
      <c r="Y19" s="11"/>
    </row>
    <row r="20" spans="1:51" ht="31.5" x14ac:dyDescent="0.3">
      <c r="A20" s="17">
        <f t="shared" si="0"/>
        <v>13</v>
      </c>
      <c r="B20" s="9" t="s">
        <v>78</v>
      </c>
      <c r="C20" s="26" t="s">
        <v>419</v>
      </c>
      <c r="D20" s="26" t="s">
        <v>245</v>
      </c>
      <c r="E20" s="26" t="s">
        <v>256</v>
      </c>
      <c r="F20" s="68">
        <v>1</v>
      </c>
      <c r="G20" s="68">
        <v>0</v>
      </c>
      <c r="H20" s="68">
        <v>1</v>
      </c>
      <c r="I20" s="68">
        <v>0</v>
      </c>
      <c r="J20" s="68">
        <f>SUM(F20:I20)</f>
        <v>2</v>
      </c>
      <c r="K20" s="75">
        <f>J20/12*100</f>
        <v>16.666666666666664</v>
      </c>
      <c r="L20" s="68">
        <v>4</v>
      </c>
      <c r="M20" s="68">
        <v>0</v>
      </c>
      <c r="N20" s="68">
        <v>2</v>
      </c>
      <c r="O20" s="68">
        <v>5</v>
      </c>
      <c r="P20" s="68">
        <v>2</v>
      </c>
      <c r="Q20" s="68">
        <v>5</v>
      </c>
      <c r="R20" s="68">
        <v>0</v>
      </c>
      <c r="S20" s="68">
        <v>8</v>
      </c>
      <c r="T20" s="68">
        <v>1</v>
      </c>
      <c r="U20" s="68">
        <v>4</v>
      </c>
      <c r="V20" s="68">
        <f>SUM(L20:U20)</f>
        <v>31</v>
      </c>
      <c r="W20" s="20">
        <f>V20/57*100</f>
        <v>54.385964912280706</v>
      </c>
      <c r="X20" s="63">
        <f>W20+K20</f>
        <v>71.05263157894737</v>
      </c>
      <c r="Y20" s="11"/>
    </row>
    <row r="21" spans="1:51" ht="31.5" x14ac:dyDescent="0.3">
      <c r="A21" s="17">
        <f t="shared" si="0"/>
        <v>14</v>
      </c>
      <c r="B21" s="9" t="s">
        <v>84</v>
      </c>
      <c r="C21" s="25" t="s">
        <v>420</v>
      </c>
      <c r="D21" s="25" t="s">
        <v>399</v>
      </c>
      <c r="E21" s="25" t="s">
        <v>454</v>
      </c>
      <c r="F21" s="68">
        <v>1</v>
      </c>
      <c r="G21" s="68">
        <v>0</v>
      </c>
      <c r="H21" s="68">
        <v>1</v>
      </c>
      <c r="I21" s="68">
        <v>0</v>
      </c>
      <c r="J21" s="68">
        <f>SUM(F21:I21)</f>
        <v>2</v>
      </c>
      <c r="K21" s="75">
        <f>J21/12*100</f>
        <v>16.666666666666664</v>
      </c>
      <c r="L21" s="68">
        <v>1</v>
      </c>
      <c r="M21" s="68">
        <v>1</v>
      </c>
      <c r="N21" s="68">
        <v>5</v>
      </c>
      <c r="O21" s="68">
        <v>5</v>
      </c>
      <c r="P21" s="68">
        <v>2</v>
      </c>
      <c r="Q21" s="68">
        <v>4</v>
      </c>
      <c r="R21" s="68">
        <v>0</v>
      </c>
      <c r="S21" s="68">
        <v>5</v>
      </c>
      <c r="T21" s="68">
        <v>2</v>
      </c>
      <c r="U21" s="68">
        <v>6</v>
      </c>
      <c r="V21" s="68">
        <f>SUM(L21:U21)</f>
        <v>31</v>
      </c>
      <c r="W21" s="20">
        <f>V21/57*100</f>
        <v>54.385964912280706</v>
      </c>
      <c r="X21" s="63">
        <f>W21+K21</f>
        <v>71.05263157894737</v>
      </c>
      <c r="Y21" s="11"/>
    </row>
    <row r="22" spans="1:51" ht="31.5" x14ac:dyDescent="0.3">
      <c r="A22" s="17">
        <f t="shared" si="0"/>
        <v>15</v>
      </c>
      <c r="B22" s="9" t="s">
        <v>66</v>
      </c>
      <c r="C22" s="83" t="s">
        <v>402</v>
      </c>
      <c r="D22" s="32" t="s">
        <v>276</v>
      </c>
      <c r="E22" s="83" t="s">
        <v>256</v>
      </c>
      <c r="F22" s="68">
        <v>0</v>
      </c>
      <c r="G22" s="68">
        <v>1</v>
      </c>
      <c r="H22" s="68">
        <v>0</v>
      </c>
      <c r="I22" s="68">
        <v>1</v>
      </c>
      <c r="J22" s="68">
        <f>SUM(F22:I22)</f>
        <v>2</v>
      </c>
      <c r="K22" s="75">
        <f>J22/12*100</f>
        <v>16.666666666666664</v>
      </c>
      <c r="L22" s="68">
        <v>4</v>
      </c>
      <c r="M22" s="68">
        <v>1</v>
      </c>
      <c r="N22" s="68">
        <v>5</v>
      </c>
      <c r="O22" s="68">
        <v>0</v>
      </c>
      <c r="P22" s="68">
        <v>2</v>
      </c>
      <c r="Q22" s="68">
        <v>1</v>
      </c>
      <c r="R22" s="68">
        <v>3</v>
      </c>
      <c r="S22" s="68">
        <v>10</v>
      </c>
      <c r="T22" s="68">
        <v>1</v>
      </c>
      <c r="U22" s="68">
        <v>3</v>
      </c>
      <c r="V22" s="68">
        <f>SUM(L22:U22)</f>
        <v>30</v>
      </c>
      <c r="W22" s="20">
        <f>V22/57*100</f>
        <v>52.631578947368418</v>
      </c>
      <c r="X22" s="63">
        <f>W22+K22</f>
        <v>69.298245614035082</v>
      </c>
      <c r="Y22" s="11"/>
    </row>
    <row r="23" spans="1:51" ht="31.5" x14ac:dyDescent="0.3">
      <c r="A23" s="17">
        <f t="shared" si="0"/>
        <v>16</v>
      </c>
      <c r="B23" s="9" t="s">
        <v>90</v>
      </c>
      <c r="C23" s="25" t="s">
        <v>387</v>
      </c>
      <c r="D23" s="25" t="s">
        <v>217</v>
      </c>
      <c r="E23" s="25" t="s">
        <v>253</v>
      </c>
      <c r="F23" s="68">
        <v>1</v>
      </c>
      <c r="G23" s="68">
        <v>0</v>
      </c>
      <c r="H23" s="68">
        <v>0</v>
      </c>
      <c r="I23" s="68">
        <v>0</v>
      </c>
      <c r="J23" s="68">
        <f>SUM(F23:I23)</f>
        <v>1</v>
      </c>
      <c r="K23" s="75">
        <f>J23/12*100</f>
        <v>8.3333333333333321</v>
      </c>
      <c r="L23" s="68">
        <v>3</v>
      </c>
      <c r="M23" s="68">
        <v>1</v>
      </c>
      <c r="N23" s="68">
        <v>6</v>
      </c>
      <c r="O23" s="68">
        <v>6</v>
      </c>
      <c r="P23" s="68">
        <v>2</v>
      </c>
      <c r="Q23" s="68">
        <v>0</v>
      </c>
      <c r="R23" s="68">
        <v>2</v>
      </c>
      <c r="S23" s="68">
        <v>10</v>
      </c>
      <c r="T23" s="68">
        <v>0</v>
      </c>
      <c r="U23" s="68">
        <v>4</v>
      </c>
      <c r="V23" s="68">
        <f>SUM(L23:U23)</f>
        <v>34</v>
      </c>
      <c r="W23" s="20">
        <f>V23/57*100</f>
        <v>59.649122807017541</v>
      </c>
      <c r="X23" s="63">
        <f>W23+K23</f>
        <v>67.982456140350877</v>
      </c>
      <c r="Y23" s="11"/>
    </row>
    <row r="24" spans="1:51" ht="31.5" x14ac:dyDescent="0.3">
      <c r="A24" s="17">
        <f t="shared" si="0"/>
        <v>17</v>
      </c>
      <c r="B24" s="9" t="s">
        <v>74</v>
      </c>
      <c r="C24" s="49" t="s">
        <v>421</v>
      </c>
      <c r="D24" s="28" t="s">
        <v>172</v>
      </c>
      <c r="E24" s="57" t="s">
        <v>452</v>
      </c>
      <c r="F24" s="68">
        <v>1</v>
      </c>
      <c r="G24" s="68">
        <v>0</v>
      </c>
      <c r="H24" s="68">
        <v>0</v>
      </c>
      <c r="I24" s="68">
        <v>0</v>
      </c>
      <c r="J24" s="68">
        <f>SUM(F24:I24)</f>
        <v>1</v>
      </c>
      <c r="K24" s="75">
        <f>J24/12*100</f>
        <v>8.3333333333333321</v>
      </c>
      <c r="L24" s="68">
        <v>3</v>
      </c>
      <c r="M24" s="68">
        <v>0</v>
      </c>
      <c r="N24" s="68">
        <v>5</v>
      </c>
      <c r="O24" s="68">
        <v>6</v>
      </c>
      <c r="P24" s="68">
        <v>2</v>
      </c>
      <c r="Q24" s="68">
        <v>3</v>
      </c>
      <c r="R24" s="68">
        <v>2</v>
      </c>
      <c r="S24" s="68">
        <v>7</v>
      </c>
      <c r="T24" s="68">
        <v>0</v>
      </c>
      <c r="U24" s="68">
        <v>6</v>
      </c>
      <c r="V24" s="68">
        <f>SUM(L24:U24)</f>
        <v>34</v>
      </c>
      <c r="W24" s="20">
        <f>V24/57*100</f>
        <v>59.649122807017541</v>
      </c>
      <c r="X24" s="63">
        <f>W24+K24</f>
        <v>67.982456140350877</v>
      </c>
      <c r="Y24" s="11"/>
    </row>
    <row r="25" spans="1:51" s="13" customFormat="1" ht="31.5" x14ac:dyDescent="0.3">
      <c r="A25" s="17">
        <f t="shared" si="0"/>
        <v>18</v>
      </c>
      <c r="B25" s="9" t="s">
        <v>77</v>
      </c>
      <c r="C25" s="49" t="s">
        <v>370</v>
      </c>
      <c r="D25" s="25" t="s">
        <v>219</v>
      </c>
      <c r="E25" s="25" t="s">
        <v>352</v>
      </c>
      <c r="F25" s="68">
        <v>0</v>
      </c>
      <c r="G25" s="68">
        <v>0</v>
      </c>
      <c r="H25" s="68">
        <v>2</v>
      </c>
      <c r="I25" s="68">
        <v>1</v>
      </c>
      <c r="J25" s="68">
        <f>SUM(F25:I25)</f>
        <v>3</v>
      </c>
      <c r="K25" s="75">
        <f>J25/12*100</f>
        <v>25</v>
      </c>
      <c r="L25" s="68">
        <v>2</v>
      </c>
      <c r="M25" s="68">
        <v>0</v>
      </c>
      <c r="N25" s="68">
        <v>4</v>
      </c>
      <c r="O25" s="68">
        <v>0</v>
      </c>
      <c r="P25" s="68">
        <v>2</v>
      </c>
      <c r="Q25" s="68">
        <v>3</v>
      </c>
      <c r="R25" s="68">
        <v>1</v>
      </c>
      <c r="S25" s="68">
        <v>9</v>
      </c>
      <c r="T25" s="68">
        <v>0</v>
      </c>
      <c r="U25" s="68">
        <v>3</v>
      </c>
      <c r="V25" s="68">
        <f>SUM(L25:U25)</f>
        <v>24</v>
      </c>
      <c r="W25" s="20">
        <f>V25/57*100</f>
        <v>42.105263157894733</v>
      </c>
      <c r="X25" s="63">
        <f>W25+K25</f>
        <v>67.10526315789474</v>
      </c>
      <c r="Y25" s="11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</row>
    <row r="26" spans="1:51" ht="30" x14ac:dyDescent="0.3">
      <c r="A26" s="17">
        <f t="shared" si="0"/>
        <v>19</v>
      </c>
      <c r="B26" s="9" t="s">
        <v>58</v>
      </c>
      <c r="C26" s="24" t="s">
        <v>405</v>
      </c>
      <c r="D26" s="24" t="s">
        <v>351</v>
      </c>
      <c r="E26" s="24" t="s">
        <v>251</v>
      </c>
      <c r="F26" s="68">
        <v>1</v>
      </c>
      <c r="G26" s="68">
        <v>1</v>
      </c>
      <c r="H26" s="68">
        <v>1</v>
      </c>
      <c r="I26" s="68">
        <v>1</v>
      </c>
      <c r="J26" s="68">
        <f>SUM(F26:I26)</f>
        <v>4</v>
      </c>
      <c r="K26" s="75">
        <f>J26/12*100</f>
        <v>33.333333333333329</v>
      </c>
      <c r="L26" s="68">
        <v>3</v>
      </c>
      <c r="M26" s="68">
        <v>0</v>
      </c>
      <c r="N26" s="68">
        <v>0</v>
      </c>
      <c r="O26" s="68">
        <v>3</v>
      </c>
      <c r="P26" s="68">
        <v>2</v>
      </c>
      <c r="Q26" s="68">
        <v>1</v>
      </c>
      <c r="R26" s="68">
        <v>3</v>
      </c>
      <c r="S26" s="68">
        <v>5</v>
      </c>
      <c r="T26" s="68">
        <v>0</v>
      </c>
      <c r="U26" s="68">
        <v>2</v>
      </c>
      <c r="V26" s="68">
        <f>SUM(L26:U26)</f>
        <v>19</v>
      </c>
      <c r="W26" s="20">
        <f>V26/57*100</f>
        <v>33.333333333333329</v>
      </c>
      <c r="X26" s="63">
        <f>W26+K26</f>
        <v>66.666666666666657</v>
      </c>
      <c r="Y26" s="11"/>
    </row>
    <row r="27" spans="1:51" s="13" customFormat="1" ht="31.5" x14ac:dyDescent="0.3">
      <c r="A27" s="14">
        <f t="shared" si="0"/>
        <v>20</v>
      </c>
      <c r="B27" s="9" t="s">
        <v>65</v>
      </c>
      <c r="C27" s="40" t="s">
        <v>411</v>
      </c>
      <c r="D27" s="40" t="s">
        <v>195</v>
      </c>
      <c r="E27" s="25" t="s">
        <v>359</v>
      </c>
      <c r="F27" s="68">
        <v>0</v>
      </c>
      <c r="G27" s="68">
        <v>0</v>
      </c>
      <c r="H27" s="68">
        <v>0</v>
      </c>
      <c r="I27" s="68">
        <v>0</v>
      </c>
      <c r="J27" s="68">
        <f>SUM(F27:I27)</f>
        <v>0</v>
      </c>
      <c r="K27" s="75">
        <f>J27/12*100</f>
        <v>0</v>
      </c>
      <c r="L27" s="68">
        <v>3</v>
      </c>
      <c r="M27" s="68">
        <v>1</v>
      </c>
      <c r="N27" s="68">
        <v>6</v>
      </c>
      <c r="O27" s="68">
        <v>8</v>
      </c>
      <c r="P27" s="68">
        <v>2</v>
      </c>
      <c r="Q27" s="68">
        <v>4</v>
      </c>
      <c r="R27" s="68">
        <v>0</v>
      </c>
      <c r="S27" s="68">
        <v>8</v>
      </c>
      <c r="T27" s="68">
        <v>4</v>
      </c>
      <c r="U27" s="68">
        <v>2</v>
      </c>
      <c r="V27" s="68">
        <f>SUM(L27:U27)</f>
        <v>38</v>
      </c>
      <c r="W27" s="20">
        <f>V27/57*100</f>
        <v>66.666666666666657</v>
      </c>
      <c r="X27" s="63">
        <f>W27+K27</f>
        <v>66.666666666666657</v>
      </c>
      <c r="Y27" s="11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</row>
    <row r="28" spans="1:51" ht="31.5" x14ac:dyDescent="0.3">
      <c r="A28" s="17">
        <f t="shared" si="0"/>
        <v>21</v>
      </c>
      <c r="B28" s="9" t="s">
        <v>73</v>
      </c>
      <c r="C28" s="25" t="s">
        <v>408</v>
      </c>
      <c r="D28" s="25" t="s">
        <v>193</v>
      </c>
      <c r="E28" s="25" t="s">
        <v>359</v>
      </c>
      <c r="F28" s="68">
        <v>0</v>
      </c>
      <c r="G28" s="68">
        <v>1</v>
      </c>
      <c r="H28" s="68">
        <v>1</v>
      </c>
      <c r="I28" s="68">
        <v>0</v>
      </c>
      <c r="J28" s="68">
        <f>SUM(F28:I28)</f>
        <v>2</v>
      </c>
      <c r="K28" s="75">
        <f>J28/12*100</f>
        <v>16.666666666666664</v>
      </c>
      <c r="L28" s="68">
        <v>4</v>
      </c>
      <c r="M28" s="68">
        <v>0</v>
      </c>
      <c r="N28" s="68">
        <v>0</v>
      </c>
      <c r="O28" s="68">
        <v>4</v>
      </c>
      <c r="P28" s="68">
        <v>2</v>
      </c>
      <c r="Q28" s="68">
        <v>3</v>
      </c>
      <c r="R28" s="68">
        <v>0</v>
      </c>
      <c r="S28" s="68">
        <v>9</v>
      </c>
      <c r="T28" s="68">
        <v>1</v>
      </c>
      <c r="U28" s="68">
        <v>5</v>
      </c>
      <c r="V28" s="68">
        <f>SUM(L28:U28)</f>
        <v>28</v>
      </c>
      <c r="W28" s="20">
        <f>V28/57*100</f>
        <v>49.122807017543856</v>
      </c>
      <c r="X28" s="63">
        <f>W28+K28</f>
        <v>65.78947368421052</v>
      </c>
      <c r="Y28" s="11"/>
    </row>
    <row r="29" spans="1:51" ht="30" x14ac:dyDescent="0.3">
      <c r="A29" s="17">
        <f t="shared" si="0"/>
        <v>22</v>
      </c>
      <c r="B29" s="9" t="s">
        <v>80</v>
      </c>
      <c r="C29" s="24" t="s">
        <v>435</v>
      </c>
      <c r="D29" s="24" t="s">
        <v>276</v>
      </c>
      <c r="E29" s="24" t="s">
        <v>251</v>
      </c>
      <c r="F29" s="68">
        <v>0</v>
      </c>
      <c r="G29" s="68">
        <v>1</v>
      </c>
      <c r="H29" s="68">
        <v>1</v>
      </c>
      <c r="I29" s="68">
        <v>0</v>
      </c>
      <c r="J29" s="68">
        <f>SUM(F29:I29)</f>
        <v>2</v>
      </c>
      <c r="K29" s="75">
        <f>J29/12*100</f>
        <v>16.666666666666664</v>
      </c>
      <c r="L29" s="68">
        <v>3</v>
      </c>
      <c r="M29" s="68">
        <v>1</v>
      </c>
      <c r="N29" s="68">
        <v>2</v>
      </c>
      <c r="O29" s="68">
        <v>3</v>
      </c>
      <c r="P29" s="68">
        <v>2</v>
      </c>
      <c r="Q29" s="68">
        <v>5</v>
      </c>
      <c r="R29" s="68">
        <v>3</v>
      </c>
      <c r="S29" s="68">
        <v>2</v>
      </c>
      <c r="T29" s="68">
        <v>0</v>
      </c>
      <c r="U29" s="68">
        <v>7</v>
      </c>
      <c r="V29" s="68">
        <f>SUM(L29:U29)</f>
        <v>28</v>
      </c>
      <c r="W29" s="20">
        <f>V29/57*100</f>
        <v>49.122807017543856</v>
      </c>
      <c r="X29" s="63">
        <f>W29+K29</f>
        <v>65.78947368421052</v>
      </c>
      <c r="Y29" s="11"/>
    </row>
    <row r="30" spans="1:51" ht="30" x14ac:dyDescent="0.3">
      <c r="A30" s="17">
        <f t="shared" si="0"/>
        <v>23</v>
      </c>
      <c r="B30" s="9" t="s">
        <v>63</v>
      </c>
      <c r="C30" s="24" t="s">
        <v>415</v>
      </c>
      <c r="D30" s="24" t="s">
        <v>183</v>
      </c>
      <c r="E30" s="24" t="s">
        <v>251</v>
      </c>
      <c r="F30" s="68">
        <v>0</v>
      </c>
      <c r="G30" s="68">
        <v>1</v>
      </c>
      <c r="H30" s="68">
        <v>0</v>
      </c>
      <c r="I30" s="68">
        <v>0</v>
      </c>
      <c r="J30" s="68">
        <f>SUM(F30:I30)</f>
        <v>1</v>
      </c>
      <c r="K30" s="75">
        <f>J30/12*100</f>
        <v>8.3333333333333321</v>
      </c>
      <c r="L30" s="68">
        <v>3</v>
      </c>
      <c r="M30" s="68">
        <v>1</v>
      </c>
      <c r="N30" s="68">
        <v>5</v>
      </c>
      <c r="O30" s="68">
        <v>5</v>
      </c>
      <c r="P30" s="68">
        <v>2</v>
      </c>
      <c r="Q30" s="68">
        <v>3</v>
      </c>
      <c r="R30" s="68">
        <v>3</v>
      </c>
      <c r="S30" s="68">
        <v>8</v>
      </c>
      <c r="T30" s="68">
        <v>1</v>
      </c>
      <c r="U30" s="68">
        <v>1</v>
      </c>
      <c r="V30" s="68">
        <f>SUM(L30:U30)</f>
        <v>32</v>
      </c>
      <c r="W30" s="20">
        <f>V30/57*100</f>
        <v>56.140350877192979</v>
      </c>
      <c r="X30" s="63">
        <f>W30+K30</f>
        <v>64.473684210526315</v>
      </c>
      <c r="Y30" s="11"/>
    </row>
    <row r="31" spans="1:51" ht="30" x14ac:dyDescent="0.3">
      <c r="A31" s="17">
        <f t="shared" si="0"/>
        <v>24</v>
      </c>
      <c r="B31" s="12" t="s">
        <v>53</v>
      </c>
      <c r="C31" s="24" t="s">
        <v>422</v>
      </c>
      <c r="D31" s="24" t="s">
        <v>384</v>
      </c>
      <c r="E31" s="24" t="s">
        <v>251</v>
      </c>
      <c r="F31" s="68">
        <v>0</v>
      </c>
      <c r="G31" s="68">
        <v>1</v>
      </c>
      <c r="H31" s="68">
        <v>1</v>
      </c>
      <c r="I31" s="68">
        <v>0</v>
      </c>
      <c r="J31" s="68">
        <f>SUM(F31:I31)</f>
        <v>2</v>
      </c>
      <c r="K31" s="75">
        <f>J31/12*100</f>
        <v>16.666666666666664</v>
      </c>
      <c r="L31" s="68">
        <v>3</v>
      </c>
      <c r="M31" s="68">
        <v>1</v>
      </c>
      <c r="N31" s="68">
        <v>3</v>
      </c>
      <c r="O31" s="68">
        <v>8</v>
      </c>
      <c r="P31" s="68">
        <v>2</v>
      </c>
      <c r="Q31" s="68">
        <v>5</v>
      </c>
      <c r="R31" s="68">
        <v>2</v>
      </c>
      <c r="S31" s="68">
        <v>2</v>
      </c>
      <c r="T31" s="68">
        <v>0</v>
      </c>
      <c r="U31" s="68">
        <v>1</v>
      </c>
      <c r="V31" s="68">
        <f>SUM(L31:U31)</f>
        <v>27</v>
      </c>
      <c r="W31" s="20">
        <f>V31/57*100</f>
        <v>47.368421052631575</v>
      </c>
      <c r="X31" s="63">
        <f>W31+K31</f>
        <v>64.035087719298247</v>
      </c>
      <c r="Y31" s="11"/>
    </row>
    <row r="32" spans="1:51" ht="30" x14ac:dyDescent="0.3">
      <c r="A32" s="17">
        <f t="shared" si="0"/>
        <v>25</v>
      </c>
      <c r="B32" s="9" t="s">
        <v>67</v>
      </c>
      <c r="C32" s="6" t="s">
        <v>441</v>
      </c>
      <c r="D32" s="6" t="s">
        <v>279</v>
      </c>
      <c r="E32" s="6" t="s">
        <v>251</v>
      </c>
      <c r="F32" s="68">
        <v>1</v>
      </c>
      <c r="G32" s="68">
        <v>0</v>
      </c>
      <c r="H32" s="68">
        <v>0</v>
      </c>
      <c r="I32" s="68">
        <v>0</v>
      </c>
      <c r="J32" s="68">
        <f>SUM(F32:I32)</f>
        <v>1</v>
      </c>
      <c r="K32" s="75">
        <f>J32/12*100</f>
        <v>8.3333333333333321</v>
      </c>
      <c r="L32" s="68">
        <v>3</v>
      </c>
      <c r="M32" s="68">
        <v>0</v>
      </c>
      <c r="N32" s="68">
        <v>4</v>
      </c>
      <c r="O32" s="68">
        <v>8</v>
      </c>
      <c r="P32" s="68">
        <v>2</v>
      </c>
      <c r="Q32" s="68">
        <v>3</v>
      </c>
      <c r="R32" s="68">
        <v>0</v>
      </c>
      <c r="S32" s="68">
        <v>6</v>
      </c>
      <c r="T32" s="68">
        <v>0</v>
      </c>
      <c r="U32" s="68">
        <v>5</v>
      </c>
      <c r="V32" s="68">
        <f>SUM(L32:U32)</f>
        <v>31</v>
      </c>
      <c r="W32" s="20">
        <f>V32/57*100</f>
        <v>54.385964912280706</v>
      </c>
      <c r="X32" s="63">
        <f>W32+K32</f>
        <v>62.719298245614041</v>
      </c>
      <c r="Y32" s="11"/>
    </row>
    <row r="33" spans="1:25" ht="30" x14ac:dyDescent="0.3">
      <c r="A33" s="17">
        <f t="shared" si="0"/>
        <v>26</v>
      </c>
      <c r="B33" s="9" t="s">
        <v>70</v>
      </c>
      <c r="C33" s="24" t="s">
        <v>395</v>
      </c>
      <c r="D33" s="24" t="s">
        <v>396</v>
      </c>
      <c r="E33" s="24" t="s">
        <v>251</v>
      </c>
      <c r="F33" s="68">
        <v>0</v>
      </c>
      <c r="G33" s="68">
        <v>1</v>
      </c>
      <c r="H33" s="68">
        <v>1</v>
      </c>
      <c r="I33" s="68">
        <v>0</v>
      </c>
      <c r="J33" s="68">
        <f>SUM(F33:I33)</f>
        <v>2</v>
      </c>
      <c r="K33" s="75">
        <f>J33/12*100</f>
        <v>16.666666666666664</v>
      </c>
      <c r="L33" s="68">
        <v>2</v>
      </c>
      <c r="M33" s="68">
        <v>0</v>
      </c>
      <c r="N33" s="68">
        <v>2</v>
      </c>
      <c r="O33" s="68">
        <v>3</v>
      </c>
      <c r="P33" s="68">
        <v>2</v>
      </c>
      <c r="Q33" s="68">
        <v>2</v>
      </c>
      <c r="R33" s="68">
        <v>3</v>
      </c>
      <c r="S33" s="68">
        <v>7</v>
      </c>
      <c r="T33" s="68">
        <v>2</v>
      </c>
      <c r="U33" s="68">
        <v>3</v>
      </c>
      <c r="V33" s="68">
        <f>SUM(L33:U33)</f>
        <v>26</v>
      </c>
      <c r="W33" s="20">
        <f>V33/57*100</f>
        <v>45.614035087719294</v>
      </c>
      <c r="X33" s="63">
        <f>W33+K33</f>
        <v>62.280701754385959</v>
      </c>
      <c r="Y33" s="11"/>
    </row>
    <row r="34" spans="1:25" ht="31.5" x14ac:dyDescent="0.3">
      <c r="A34" s="17">
        <f t="shared" si="0"/>
        <v>27</v>
      </c>
      <c r="B34" s="9" t="s">
        <v>59</v>
      </c>
      <c r="C34" s="25" t="s">
        <v>423</v>
      </c>
      <c r="D34" s="25" t="s">
        <v>279</v>
      </c>
      <c r="E34" s="25" t="s">
        <v>258</v>
      </c>
      <c r="F34" s="68">
        <v>1</v>
      </c>
      <c r="G34" s="68">
        <v>0</v>
      </c>
      <c r="H34" s="68">
        <v>0</v>
      </c>
      <c r="I34" s="68">
        <v>1</v>
      </c>
      <c r="J34" s="68">
        <f>SUM(F34:I34)</f>
        <v>2</v>
      </c>
      <c r="K34" s="75">
        <f>J34/12*100</f>
        <v>16.666666666666664</v>
      </c>
      <c r="L34" s="68">
        <v>3</v>
      </c>
      <c r="M34" s="68">
        <v>0</v>
      </c>
      <c r="N34" s="68">
        <v>4</v>
      </c>
      <c r="O34" s="68">
        <v>6</v>
      </c>
      <c r="P34" s="68">
        <v>1</v>
      </c>
      <c r="Q34" s="68">
        <v>2</v>
      </c>
      <c r="R34" s="68">
        <v>2</v>
      </c>
      <c r="S34" s="68">
        <v>3</v>
      </c>
      <c r="T34" s="68">
        <v>2</v>
      </c>
      <c r="U34" s="68">
        <v>3</v>
      </c>
      <c r="V34" s="68">
        <f>SUM(L34:U34)</f>
        <v>26</v>
      </c>
      <c r="W34" s="20">
        <f>V34/57*100</f>
        <v>45.614035087719294</v>
      </c>
      <c r="X34" s="63">
        <f>W34+K34</f>
        <v>62.280701754385959</v>
      </c>
      <c r="Y34" s="11"/>
    </row>
    <row r="35" spans="1:25" ht="31.5" x14ac:dyDescent="0.3">
      <c r="A35" s="17">
        <f t="shared" si="0"/>
        <v>28</v>
      </c>
      <c r="B35" s="9" t="s">
        <v>81</v>
      </c>
      <c r="C35" s="52" t="s">
        <v>389</v>
      </c>
      <c r="D35" s="25" t="s">
        <v>279</v>
      </c>
      <c r="E35" s="57" t="s">
        <v>452</v>
      </c>
      <c r="F35" s="68">
        <v>1</v>
      </c>
      <c r="G35" s="68">
        <v>0</v>
      </c>
      <c r="H35" s="68">
        <v>0</v>
      </c>
      <c r="I35" s="68">
        <v>2</v>
      </c>
      <c r="J35" s="68">
        <f>SUM(F35:I35)</f>
        <v>3</v>
      </c>
      <c r="K35" s="75">
        <f>J35/12*100</f>
        <v>25</v>
      </c>
      <c r="L35" s="68">
        <v>1</v>
      </c>
      <c r="M35" s="68">
        <v>0</v>
      </c>
      <c r="N35" s="68">
        <v>1</v>
      </c>
      <c r="O35" s="68">
        <v>5</v>
      </c>
      <c r="P35" s="68">
        <v>2</v>
      </c>
      <c r="Q35" s="68">
        <v>5</v>
      </c>
      <c r="R35" s="68">
        <v>0</v>
      </c>
      <c r="S35" s="68">
        <v>4</v>
      </c>
      <c r="T35" s="68">
        <v>0</v>
      </c>
      <c r="U35" s="68">
        <v>3</v>
      </c>
      <c r="V35" s="68">
        <f>SUM(L35:U35)</f>
        <v>21</v>
      </c>
      <c r="W35" s="20">
        <f>V35/57*100</f>
        <v>36.84210526315789</v>
      </c>
      <c r="X35" s="63">
        <f>W35+K35</f>
        <v>61.84210526315789</v>
      </c>
      <c r="Y35" s="11"/>
    </row>
    <row r="36" spans="1:25" ht="31.5" x14ac:dyDescent="0.3">
      <c r="A36" s="17">
        <f t="shared" si="0"/>
        <v>29</v>
      </c>
      <c r="B36" s="9" t="s">
        <v>64</v>
      </c>
      <c r="C36" s="25" t="s">
        <v>438</v>
      </c>
      <c r="D36" s="25" t="s">
        <v>439</v>
      </c>
      <c r="E36" s="25" t="s">
        <v>255</v>
      </c>
      <c r="F36" s="68">
        <v>0</v>
      </c>
      <c r="G36" s="68">
        <v>0</v>
      </c>
      <c r="H36" s="68">
        <v>1</v>
      </c>
      <c r="I36" s="68">
        <v>0</v>
      </c>
      <c r="J36" s="68">
        <f>SUM(F36:I36)</f>
        <v>1</v>
      </c>
      <c r="K36" s="75">
        <f>J36/12*100</f>
        <v>8.3333333333333321</v>
      </c>
      <c r="L36" s="68">
        <v>2</v>
      </c>
      <c r="M36" s="68">
        <v>0</v>
      </c>
      <c r="N36" s="68">
        <v>0</v>
      </c>
      <c r="O36" s="68">
        <v>8</v>
      </c>
      <c r="P36" s="68">
        <v>2</v>
      </c>
      <c r="Q36" s="68">
        <v>3</v>
      </c>
      <c r="R36" s="68">
        <v>0</v>
      </c>
      <c r="S36" s="68">
        <v>8</v>
      </c>
      <c r="T36" s="68">
        <v>0</v>
      </c>
      <c r="U36" s="68">
        <v>7</v>
      </c>
      <c r="V36" s="68">
        <f>SUM(L36:U36)</f>
        <v>30</v>
      </c>
      <c r="W36" s="20">
        <f>V36/57*100</f>
        <v>52.631578947368418</v>
      </c>
      <c r="X36" s="63">
        <f>W36+K36</f>
        <v>60.964912280701753</v>
      </c>
      <c r="Y36" s="11"/>
    </row>
    <row r="37" spans="1:25" ht="30" x14ac:dyDescent="0.3">
      <c r="A37" s="17">
        <f t="shared" si="0"/>
        <v>30</v>
      </c>
      <c r="B37" s="9" t="s">
        <v>88</v>
      </c>
      <c r="C37" s="24" t="s">
        <v>442</v>
      </c>
      <c r="D37" s="24" t="s">
        <v>443</v>
      </c>
      <c r="E37" s="24" t="s">
        <v>251</v>
      </c>
      <c r="F37" s="68">
        <v>0</v>
      </c>
      <c r="G37" s="68">
        <v>0</v>
      </c>
      <c r="H37" s="68">
        <v>0</v>
      </c>
      <c r="I37" s="68">
        <v>1</v>
      </c>
      <c r="J37" s="68">
        <f>SUM(F37:I37)</f>
        <v>1</v>
      </c>
      <c r="K37" s="75">
        <f>J37/12*100</f>
        <v>8.3333333333333321</v>
      </c>
      <c r="L37" s="68">
        <v>3</v>
      </c>
      <c r="M37" s="68">
        <v>0</v>
      </c>
      <c r="N37" s="68">
        <v>3</v>
      </c>
      <c r="O37" s="68">
        <v>6</v>
      </c>
      <c r="P37" s="68">
        <v>2</v>
      </c>
      <c r="Q37" s="68">
        <v>3</v>
      </c>
      <c r="R37" s="68">
        <v>3</v>
      </c>
      <c r="S37" s="68">
        <v>5</v>
      </c>
      <c r="T37" s="68">
        <v>1</v>
      </c>
      <c r="U37" s="68">
        <v>4</v>
      </c>
      <c r="V37" s="68">
        <f>SUM(L37:U37)</f>
        <v>30</v>
      </c>
      <c r="W37" s="20">
        <f>V37/57*100</f>
        <v>52.631578947368418</v>
      </c>
      <c r="X37" s="63">
        <f>W37+K37</f>
        <v>60.964912280701753</v>
      </c>
      <c r="Y37" s="11"/>
    </row>
    <row r="38" spans="1:25" x14ac:dyDescent="0.3">
      <c r="A38" s="17">
        <f t="shared" si="0"/>
        <v>31</v>
      </c>
      <c r="B38" s="12" t="s">
        <v>94</v>
      </c>
      <c r="C38" s="29" t="s">
        <v>375</v>
      </c>
      <c r="D38" s="29" t="s">
        <v>376</v>
      </c>
      <c r="E38" s="35" t="s">
        <v>259</v>
      </c>
      <c r="F38" s="68">
        <v>0</v>
      </c>
      <c r="G38" s="68">
        <v>1</v>
      </c>
      <c r="H38" s="68">
        <v>0</v>
      </c>
      <c r="I38" s="68">
        <v>1</v>
      </c>
      <c r="J38" s="68">
        <f>SUM(F38:I38)</f>
        <v>2</v>
      </c>
      <c r="K38" s="75">
        <f>J38/12*100</f>
        <v>16.666666666666664</v>
      </c>
      <c r="L38" s="68">
        <v>2</v>
      </c>
      <c r="M38" s="68">
        <v>0</v>
      </c>
      <c r="N38" s="68">
        <v>0</v>
      </c>
      <c r="O38" s="68">
        <v>8</v>
      </c>
      <c r="P38" s="68">
        <v>2</v>
      </c>
      <c r="Q38" s="68">
        <v>4</v>
      </c>
      <c r="R38" s="68">
        <v>0</v>
      </c>
      <c r="S38" s="68">
        <v>4</v>
      </c>
      <c r="T38" s="68">
        <v>0</v>
      </c>
      <c r="U38" s="68">
        <v>5</v>
      </c>
      <c r="V38" s="68">
        <f>SUM(L38:U38)</f>
        <v>25</v>
      </c>
      <c r="W38" s="20">
        <f>V38/57*100</f>
        <v>43.859649122807014</v>
      </c>
      <c r="X38" s="63">
        <f>W38+K38</f>
        <v>60.526315789473678</v>
      </c>
      <c r="Y38" s="11"/>
    </row>
    <row r="39" spans="1:25" ht="31.5" x14ac:dyDescent="0.3">
      <c r="A39" s="17">
        <f t="shared" si="0"/>
        <v>32</v>
      </c>
      <c r="B39" s="9" t="s">
        <v>79</v>
      </c>
      <c r="C39" s="51" t="s">
        <v>385</v>
      </c>
      <c r="D39" s="51" t="s">
        <v>176</v>
      </c>
      <c r="E39" s="56" t="s">
        <v>254</v>
      </c>
      <c r="F39" s="68">
        <v>0</v>
      </c>
      <c r="G39" s="68">
        <v>1</v>
      </c>
      <c r="H39" s="68">
        <v>0</v>
      </c>
      <c r="I39" s="68">
        <v>0</v>
      </c>
      <c r="J39" s="68">
        <f>SUM(F39:I39)</f>
        <v>1</v>
      </c>
      <c r="K39" s="75">
        <f>J39/12*100</f>
        <v>8.3333333333333321</v>
      </c>
      <c r="L39" s="68">
        <v>4</v>
      </c>
      <c r="M39" s="68">
        <v>1</v>
      </c>
      <c r="N39" s="68">
        <v>6</v>
      </c>
      <c r="O39" s="68">
        <v>3</v>
      </c>
      <c r="P39" s="68">
        <v>0</v>
      </c>
      <c r="Q39" s="68">
        <v>3</v>
      </c>
      <c r="R39" s="68">
        <v>0</v>
      </c>
      <c r="S39" s="68">
        <v>9</v>
      </c>
      <c r="T39" s="68">
        <v>3</v>
      </c>
      <c r="U39" s="68">
        <v>0</v>
      </c>
      <c r="V39" s="68">
        <f>SUM(L39:U39)</f>
        <v>29</v>
      </c>
      <c r="W39" s="20">
        <f>V39/57*100</f>
        <v>50.877192982456144</v>
      </c>
      <c r="X39" s="63">
        <f>W39+K39</f>
        <v>59.21052631578948</v>
      </c>
      <c r="Y39" s="11"/>
    </row>
    <row r="40" spans="1:25" ht="30" x14ac:dyDescent="0.3">
      <c r="A40" s="17">
        <f t="shared" si="0"/>
        <v>33</v>
      </c>
      <c r="B40" s="9" t="s">
        <v>55</v>
      </c>
      <c r="C40" s="24" t="s">
        <v>388</v>
      </c>
      <c r="D40" s="24" t="s">
        <v>172</v>
      </c>
      <c r="E40" s="24" t="s">
        <v>251</v>
      </c>
      <c r="F40" s="68">
        <v>0</v>
      </c>
      <c r="G40" s="68">
        <v>2</v>
      </c>
      <c r="H40" s="68">
        <v>0</v>
      </c>
      <c r="I40" s="68">
        <v>0</v>
      </c>
      <c r="J40" s="68">
        <f>SUM(F40:I40)</f>
        <v>2</v>
      </c>
      <c r="K40" s="75">
        <f>J40/12*100</f>
        <v>16.666666666666664</v>
      </c>
      <c r="L40" s="68">
        <v>2</v>
      </c>
      <c r="M40" s="68">
        <v>1</v>
      </c>
      <c r="N40" s="68">
        <v>1</v>
      </c>
      <c r="O40" s="68">
        <v>5</v>
      </c>
      <c r="P40" s="68">
        <v>2</v>
      </c>
      <c r="Q40" s="68">
        <v>4</v>
      </c>
      <c r="R40" s="68">
        <v>0</v>
      </c>
      <c r="S40" s="68">
        <v>6</v>
      </c>
      <c r="T40" s="68">
        <v>1</v>
      </c>
      <c r="U40" s="68">
        <v>2</v>
      </c>
      <c r="V40" s="68">
        <f>SUM(L40:U40)</f>
        <v>24</v>
      </c>
      <c r="W40" s="20">
        <f>V40/57*100</f>
        <v>42.105263157894733</v>
      </c>
      <c r="X40" s="63">
        <f>W40+K40</f>
        <v>58.771929824561397</v>
      </c>
      <c r="Y40" s="11"/>
    </row>
    <row r="41" spans="1:25" ht="30" x14ac:dyDescent="0.3">
      <c r="A41" s="17">
        <f t="shared" si="0"/>
        <v>34</v>
      </c>
      <c r="B41" s="9" t="s">
        <v>71</v>
      </c>
      <c r="C41" s="24" t="s">
        <v>426</v>
      </c>
      <c r="D41" s="24" t="s">
        <v>302</v>
      </c>
      <c r="E41" s="24" t="s">
        <v>251</v>
      </c>
      <c r="F41" s="68">
        <v>0</v>
      </c>
      <c r="G41" s="68">
        <v>0</v>
      </c>
      <c r="H41" s="68">
        <v>0</v>
      </c>
      <c r="I41" s="68">
        <v>1</v>
      </c>
      <c r="J41" s="68">
        <f>SUM(F41:I41)</f>
        <v>1</v>
      </c>
      <c r="K41" s="75">
        <f>J41/12*100</f>
        <v>8.3333333333333321</v>
      </c>
      <c r="L41" s="68">
        <v>3</v>
      </c>
      <c r="M41" s="68">
        <v>1</v>
      </c>
      <c r="N41" s="68">
        <v>4</v>
      </c>
      <c r="O41" s="68">
        <v>0</v>
      </c>
      <c r="P41" s="68">
        <v>2</v>
      </c>
      <c r="Q41" s="68">
        <v>3</v>
      </c>
      <c r="R41" s="68">
        <v>3</v>
      </c>
      <c r="S41" s="68">
        <v>8</v>
      </c>
      <c r="T41" s="68">
        <v>0</v>
      </c>
      <c r="U41" s="68">
        <v>4</v>
      </c>
      <c r="V41" s="68">
        <f>SUM(L41:U41)</f>
        <v>28</v>
      </c>
      <c r="W41" s="20">
        <f>V41/57*100</f>
        <v>49.122807017543856</v>
      </c>
      <c r="X41" s="63">
        <f>W41+K41</f>
        <v>57.456140350877192</v>
      </c>
      <c r="Y41" s="11"/>
    </row>
    <row r="42" spans="1:25" ht="31.5" x14ac:dyDescent="0.3">
      <c r="A42" s="17">
        <f t="shared" si="0"/>
        <v>35</v>
      </c>
      <c r="B42" s="9" t="s">
        <v>75</v>
      </c>
      <c r="C42" s="84" t="s">
        <v>379</v>
      </c>
      <c r="D42" s="84" t="s">
        <v>380</v>
      </c>
      <c r="E42" s="86" t="s">
        <v>356</v>
      </c>
      <c r="F42" s="68">
        <v>1</v>
      </c>
      <c r="G42" s="68">
        <v>0</v>
      </c>
      <c r="H42" s="68">
        <v>1</v>
      </c>
      <c r="I42" s="68">
        <v>0</v>
      </c>
      <c r="J42" s="68">
        <f>SUM(F42:I42)</f>
        <v>2</v>
      </c>
      <c r="K42" s="75">
        <f>J42/12*100</f>
        <v>16.666666666666664</v>
      </c>
      <c r="L42" s="68">
        <v>1</v>
      </c>
      <c r="M42" s="68">
        <v>0</v>
      </c>
      <c r="N42" s="68">
        <v>4</v>
      </c>
      <c r="O42" s="68">
        <v>3</v>
      </c>
      <c r="P42" s="68">
        <v>0</v>
      </c>
      <c r="Q42" s="68">
        <v>2</v>
      </c>
      <c r="R42" s="68">
        <v>2</v>
      </c>
      <c r="S42" s="68">
        <v>10</v>
      </c>
      <c r="T42" s="68">
        <v>1</v>
      </c>
      <c r="U42" s="68">
        <v>0</v>
      </c>
      <c r="V42" s="68">
        <f>SUM(L42:U42)</f>
        <v>23</v>
      </c>
      <c r="W42" s="20">
        <f>V42/57*100</f>
        <v>40.350877192982452</v>
      </c>
      <c r="X42" s="63">
        <f>W42+K42</f>
        <v>57.017543859649116</v>
      </c>
      <c r="Y42" s="11"/>
    </row>
    <row r="43" spans="1:25" ht="31.5" x14ac:dyDescent="0.3">
      <c r="A43" s="17">
        <f t="shared" si="0"/>
        <v>36</v>
      </c>
      <c r="B43" s="9" t="s">
        <v>82</v>
      </c>
      <c r="C43" s="25" t="s">
        <v>403</v>
      </c>
      <c r="D43" s="25" t="s">
        <v>172</v>
      </c>
      <c r="E43" s="25" t="s">
        <v>453</v>
      </c>
      <c r="F43" s="68">
        <v>1</v>
      </c>
      <c r="G43" s="68">
        <v>0</v>
      </c>
      <c r="H43" s="68">
        <v>0</v>
      </c>
      <c r="I43" s="68">
        <v>1</v>
      </c>
      <c r="J43" s="68">
        <f>SUM(F43:I43)</f>
        <v>2</v>
      </c>
      <c r="K43" s="75">
        <f>J43/12*100</f>
        <v>16.666666666666664</v>
      </c>
      <c r="L43" s="68">
        <v>2</v>
      </c>
      <c r="M43" s="68">
        <v>0</v>
      </c>
      <c r="N43" s="68">
        <v>2</v>
      </c>
      <c r="O43" s="68">
        <v>0</v>
      </c>
      <c r="P43" s="68">
        <v>2</v>
      </c>
      <c r="Q43" s="68">
        <v>2</v>
      </c>
      <c r="R43" s="68">
        <v>3</v>
      </c>
      <c r="S43" s="68">
        <v>6</v>
      </c>
      <c r="T43" s="68">
        <v>0</v>
      </c>
      <c r="U43" s="68">
        <v>6</v>
      </c>
      <c r="V43" s="68">
        <f>SUM(L43:U43)</f>
        <v>23</v>
      </c>
      <c r="W43" s="20">
        <f>V43/57*100</f>
        <v>40.350877192982452</v>
      </c>
      <c r="X43" s="63">
        <f>W43+K43</f>
        <v>57.017543859649116</v>
      </c>
      <c r="Y43" s="11"/>
    </row>
    <row r="44" spans="1:25" ht="31.5" x14ac:dyDescent="0.3">
      <c r="A44" s="17">
        <f t="shared" si="0"/>
        <v>37</v>
      </c>
      <c r="B44" s="9" t="s">
        <v>69</v>
      </c>
      <c r="C44" s="45" t="s">
        <v>397</v>
      </c>
      <c r="D44" s="49" t="s">
        <v>183</v>
      </c>
      <c r="E44" s="34" t="s">
        <v>254</v>
      </c>
      <c r="F44" s="68">
        <v>0</v>
      </c>
      <c r="G44" s="68">
        <v>1</v>
      </c>
      <c r="H44" s="68">
        <v>0</v>
      </c>
      <c r="I44" s="68">
        <v>1</v>
      </c>
      <c r="J44" s="68">
        <f>SUM(F44:I44)</f>
        <v>2</v>
      </c>
      <c r="K44" s="75">
        <f>J44/12*100</f>
        <v>16.666666666666664</v>
      </c>
      <c r="L44" s="68">
        <v>2</v>
      </c>
      <c r="M44" s="68">
        <v>0</v>
      </c>
      <c r="N44" s="68">
        <v>2</v>
      </c>
      <c r="O44" s="68">
        <v>1</v>
      </c>
      <c r="P44" s="68">
        <v>2</v>
      </c>
      <c r="Q44" s="68">
        <v>1</v>
      </c>
      <c r="R44" s="68">
        <v>0</v>
      </c>
      <c r="S44" s="68">
        <v>8</v>
      </c>
      <c r="T44" s="68">
        <v>0</v>
      </c>
      <c r="U44" s="68">
        <v>6</v>
      </c>
      <c r="V44" s="68">
        <f>SUM(L44:U44)</f>
        <v>22</v>
      </c>
      <c r="W44" s="20">
        <f>V44/57*100</f>
        <v>38.596491228070171</v>
      </c>
      <c r="X44" s="63">
        <f>W44+K44</f>
        <v>55.263157894736835</v>
      </c>
      <c r="Y44" s="11"/>
    </row>
    <row r="45" spans="1:25" ht="25.5" x14ac:dyDescent="0.3">
      <c r="A45" s="17">
        <f t="shared" si="0"/>
        <v>38</v>
      </c>
      <c r="B45" s="9" t="s">
        <v>86</v>
      </c>
      <c r="C45" s="85" t="s">
        <v>369</v>
      </c>
      <c r="D45" s="85" t="s">
        <v>172</v>
      </c>
      <c r="E45" s="85" t="s">
        <v>450</v>
      </c>
      <c r="F45" s="68">
        <v>0</v>
      </c>
      <c r="G45" s="68">
        <v>0</v>
      </c>
      <c r="H45" s="68">
        <v>1</v>
      </c>
      <c r="I45" s="68">
        <v>2</v>
      </c>
      <c r="J45" s="68">
        <f>SUM(F45:I45)</f>
        <v>3</v>
      </c>
      <c r="K45" s="75">
        <f>J45/12*100</f>
        <v>25</v>
      </c>
      <c r="L45" s="68">
        <v>4</v>
      </c>
      <c r="M45" s="68">
        <v>0</v>
      </c>
      <c r="N45" s="68">
        <v>0</v>
      </c>
      <c r="O45" s="68">
        <v>0</v>
      </c>
      <c r="P45" s="68">
        <v>1</v>
      </c>
      <c r="Q45" s="68">
        <v>3</v>
      </c>
      <c r="R45" s="68">
        <v>0</v>
      </c>
      <c r="S45" s="68">
        <v>6</v>
      </c>
      <c r="T45" s="68">
        <v>1</v>
      </c>
      <c r="U45" s="68">
        <v>2</v>
      </c>
      <c r="V45" s="68">
        <f>SUM(L45:U45)</f>
        <v>17</v>
      </c>
      <c r="W45" s="20">
        <f>V45/57*100</f>
        <v>29.82456140350877</v>
      </c>
      <c r="X45" s="63">
        <f>W45+K45</f>
        <v>54.824561403508767</v>
      </c>
      <c r="Y45" s="11"/>
    </row>
    <row r="46" spans="1:25" ht="30" x14ac:dyDescent="0.3">
      <c r="A46" s="17">
        <f t="shared" si="0"/>
        <v>39</v>
      </c>
      <c r="B46" s="9" t="s">
        <v>85</v>
      </c>
      <c r="C46" s="24" t="s">
        <v>409</v>
      </c>
      <c r="D46" s="24" t="s">
        <v>207</v>
      </c>
      <c r="E46" s="24" t="s">
        <v>251</v>
      </c>
      <c r="F46" s="68">
        <v>0</v>
      </c>
      <c r="G46" s="68">
        <v>0</v>
      </c>
      <c r="H46" s="68">
        <v>0</v>
      </c>
      <c r="I46" s="68">
        <v>0</v>
      </c>
      <c r="J46" s="68">
        <f>SUM(F46:I46)</f>
        <v>0</v>
      </c>
      <c r="K46" s="75">
        <f>J46/12*100</f>
        <v>0</v>
      </c>
      <c r="L46" s="68">
        <v>3</v>
      </c>
      <c r="M46" s="68">
        <v>1</v>
      </c>
      <c r="N46" s="68">
        <v>7</v>
      </c>
      <c r="O46" s="68">
        <v>0</v>
      </c>
      <c r="P46" s="68">
        <v>2</v>
      </c>
      <c r="Q46" s="68">
        <v>3</v>
      </c>
      <c r="R46" s="68">
        <v>3</v>
      </c>
      <c r="S46" s="68">
        <v>7</v>
      </c>
      <c r="T46" s="68">
        <v>0</v>
      </c>
      <c r="U46" s="68">
        <v>5</v>
      </c>
      <c r="V46" s="68">
        <f>SUM(L46:U46)</f>
        <v>31</v>
      </c>
      <c r="W46" s="20">
        <f>V46/57*100</f>
        <v>54.385964912280706</v>
      </c>
      <c r="X46" s="63">
        <f>W46+K46</f>
        <v>54.385964912280706</v>
      </c>
      <c r="Y46" s="11"/>
    </row>
    <row r="47" spans="1:25" ht="31.5" x14ac:dyDescent="0.3">
      <c r="A47" s="17">
        <f t="shared" si="0"/>
        <v>40</v>
      </c>
      <c r="B47" s="9" t="s">
        <v>83</v>
      </c>
      <c r="C47" s="25" t="s">
        <v>406</v>
      </c>
      <c r="D47" s="52" t="s">
        <v>407</v>
      </c>
      <c r="E47" s="57" t="s">
        <v>452</v>
      </c>
      <c r="F47" s="68">
        <v>0</v>
      </c>
      <c r="G47" s="68">
        <v>0</v>
      </c>
      <c r="H47" s="68">
        <v>1</v>
      </c>
      <c r="I47" s="68">
        <v>2</v>
      </c>
      <c r="J47" s="68">
        <f>SUM(F47:I47)</f>
        <v>3</v>
      </c>
      <c r="K47" s="75">
        <f>J47/12*100</f>
        <v>25</v>
      </c>
      <c r="L47" s="68">
        <v>2</v>
      </c>
      <c r="M47" s="68">
        <v>0</v>
      </c>
      <c r="N47" s="68">
        <v>2</v>
      </c>
      <c r="O47" s="68">
        <v>4</v>
      </c>
      <c r="P47" s="68">
        <v>2</v>
      </c>
      <c r="Q47" s="68">
        <v>0</v>
      </c>
      <c r="R47" s="68">
        <v>0</v>
      </c>
      <c r="S47" s="68">
        <v>3</v>
      </c>
      <c r="T47" s="68">
        <v>0</v>
      </c>
      <c r="U47" s="68">
        <v>3</v>
      </c>
      <c r="V47" s="68">
        <f>SUM(L47:U47)</f>
        <v>16</v>
      </c>
      <c r="W47" s="20">
        <f>V47/57*100</f>
        <v>28.07017543859649</v>
      </c>
      <c r="X47" s="63">
        <f>W47+K47</f>
        <v>53.070175438596493</v>
      </c>
      <c r="Y47" s="11"/>
    </row>
    <row r="48" spans="1:25" ht="30" x14ac:dyDescent="0.3">
      <c r="A48" s="17">
        <f t="shared" si="0"/>
        <v>41</v>
      </c>
      <c r="B48" s="9" t="s">
        <v>93</v>
      </c>
      <c r="C48" s="24" t="s">
        <v>367</v>
      </c>
      <c r="D48" s="24" t="s">
        <v>302</v>
      </c>
      <c r="E48" s="24" t="s">
        <v>251</v>
      </c>
      <c r="F48" s="68">
        <v>0</v>
      </c>
      <c r="G48" s="68">
        <v>1</v>
      </c>
      <c r="H48" s="68">
        <v>0</v>
      </c>
      <c r="I48" s="68">
        <v>0</v>
      </c>
      <c r="J48" s="68">
        <f>SUM(F48:I48)</f>
        <v>1</v>
      </c>
      <c r="K48" s="75">
        <f>J48/12*100</f>
        <v>8.3333333333333321</v>
      </c>
      <c r="L48" s="68">
        <v>3</v>
      </c>
      <c r="M48" s="68">
        <v>0</v>
      </c>
      <c r="N48" s="68">
        <v>2</v>
      </c>
      <c r="O48" s="68">
        <v>4</v>
      </c>
      <c r="P48" s="68">
        <v>2</v>
      </c>
      <c r="Q48" s="68">
        <v>3</v>
      </c>
      <c r="R48" s="68">
        <v>1</v>
      </c>
      <c r="S48" s="68">
        <v>6</v>
      </c>
      <c r="T48" s="68">
        <v>1</v>
      </c>
      <c r="U48" s="68">
        <v>3</v>
      </c>
      <c r="V48" s="68">
        <f>SUM(L48:U48)</f>
        <v>25</v>
      </c>
      <c r="W48" s="20">
        <f>V48/57*100</f>
        <v>43.859649122807014</v>
      </c>
      <c r="X48" s="63">
        <f>W48+K48</f>
        <v>52.192982456140342</v>
      </c>
      <c r="Y48" s="11"/>
    </row>
    <row r="49" spans="1:25" ht="31.5" x14ac:dyDescent="0.3">
      <c r="A49" s="17">
        <f t="shared" si="0"/>
        <v>42</v>
      </c>
      <c r="B49" s="9" t="s">
        <v>62</v>
      </c>
      <c r="C49" s="82" t="s">
        <v>372</v>
      </c>
      <c r="D49" s="82" t="s">
        <v>245</v>
      </c>
      <c r="E49" s="82" t="s">
        <v>451</v>
      </c>
      <c r="F49" s="68">
        <v>0</v>
      </c>
      <c r="G49" s="68">
        <v>0</v>
      </c>
      <c r="H49" s="68">
        <v>1</v>
      </c>
      <c r="I49" s="68">
        <v>0</v>
      </c>
      <c r="J49" s="68">
        <f>SUM(F49:I49)</f>
        <v>1</v>
      </c>
      <c r="K49" s="75">
        <f>J49/12*100</f>
        <v>8.3333333333333321</v>
      </c>
      <c r="L49" s="68">
        <v>3</v>
      </c>
      <c r="M49" s="68">
        <v>1</v>
      </c>
      <c r="N49" s="68">
        <v>4</v>
      </c>
      <c r="O49" s="68">
        <v>4</v>
      </c>
      <c r="P49" s="68">
        <v>0</v>
      </c>
      <c r="Q49" s="68">
        <v>1</v>
      </c>
      <c r="R49" s="68">
        <v>0</v>
      </c>
      <c r="S49" s="68">
        <v>9</v>
      </c>
      <c r="T49" s="68">
        <v>1</v>
      </c>
      <c r="U49" s="68">
        <v>1</v>
      </c>
      <c r="V49" s="68">
        <f>SUM(L49:U49)</f>
        <v>24</v>
      </c>
      <c r="W49" s="20">
        <f>V49/57*100</f>
        <v>42.105263157894733</v>
      </c>
      <c r="X49" s="63">
        <f>W49+K49</f>
        <v>50.438596491228068</v>
      </c>
      <c r="Y49" s="11"/>
    </row>
    <row r="50" spans="1:25" ht="31.5" x14ac:dyDescent="0.3">
      <c r="A50" s="18"/>
      <c r="B50" s="19"/>
      <c r="C50" s="45" t="s">
        <v>424</v>
      </c>
      <c r="D50" s="45" t="s">
        <v>183</v>
      </c>
      <c r="E50" s="46" t="s">
        <v>356</v>
      </c>
      <c r="F50" s="68">
        <v>1</v>
      </c>
      <c r="G50" s="68">
        <v>0</v>
      </c>
      <c r="H50" s="68">
        <v>0</v>
      </c>
      <c r="I50" s="68">
        <v>0</v>
      </c>
      <c r="J50" s="68">
        <f>SUM(F50:I50)</f>
        <v>1</v>
      </c>
      <c r="K50" s="75">
        <f>J50/12*100</f>
        <v>8.3333333333333321</v>
      </c>
      <c r="L50" s="68">
        <v>1</v>
      </c>
      <c r="M50" s="68">
        <v>0</v>
      </c>
      <c r="N50" s="68">
        <v>1</v>
      </c>
      <c r="O50" s="68">
        <v>4</v>
      </c>
      <c r="P50" s="68">
        <v>2</v>
      </c>
      <c r="Q50" s="68">
        <v>4</v>
      </c>
      <c r="R50" s="68">
        <v>0</v>
      </c>
      <c r="S50" s="68">
        <v>7</v>
      </c>
      <c r="T50" s="68">
        <v>0</v>
      </c>
      <c r="U50" s="68">
        <v>4</v>
      </c>
      <c r="V50" s="68">
        <f>SUM(L50:U50)</f>
        <v>23</v>
      </c>
      <c r="W50" s="20">
        <f>V50/57*100</f>
        <v>40.350877192982452</v>
      </c>
      <c r="X50" s="63">
        <f>W50+K50</f>
        <v>48.68421052631578</v>
      </c>
      <c r="Y50" s="11"/>
    </row>
    <row r="51" spans="1:25" ht="31.5" x14ac:dyDescent="0.3">
      <c r="C51" s="25" t="s">
        <v>368</v>
      </c>
      <c r="D51" s="25" t="s">
        <v>240</v>
      </c>
      <c r="E51" s="25" t="s">
        <v>449</v>
      </c>
      <c r="F51" s="68">
        <v>0</v>
      </c>
      <c r="G51" s="68">
        <v>1</v>
      </c>
      <c r="H51" s="68">
        <v>0</v>
      </c>
      <c r="I51" s="68">
        <v>1</v>
      </c>
      <c r="J51" s="68">
        <f>SUM(F51:I51)</f>
        <v>2</v>
      </c>
      <c r="K51" s="75">
        <f>J51/12*100</f>
        <v>16.666666666666664</v>
      </c>
      <c r="L51" s="68">
        <v>1</v>
      </c>
      <c r="M51" s="68">
        <v>0</v>
      </c>
      <c r="N51" s="68">
        <v>1</v>
      </c>
      <c r="O51" s="68">
        <v>4</v>
      </c>
      <c r="P51" s="68">
        <v>2</v>
      </c>
      <c r="Q51" s="68">
        <v>2</v>
      </c>
      <c r="R51" s="68">
        <v>0</v>
      </c>
      <c r="S51" s="68">
        <v>6</v>
      </c>
      <c r="T51" s="68">
        <v>0</v>
      </c>
      <c r="U51" s="68">
        <v>2</v>
      </c>
      <c r="V51" s="68">
        <f>SUM(L51:U51)</f>
        <v>18</v>
      </c>
      <c r="W51" s="20">
        <f>V51/57*100</f>
        <v>31.578947368421051</v>
      </c>
      <c r="X51" s="63">
        <f>W51+K51</f>
        <v>48.245614035087712</v>
      </c>
      <c r="Y51" s="11"/>
    </row>
    <row r="52" spans="1:25" ht="30" x14ac:dyDescent="0.3">
      <c r="C52" s="24" t="s">
        <v>425</v>
      </c>
      <c r="D52" s="24" t="s">
        <v>279</v>
      </c>
      <c r="E52" s="24" t="s">
        <v>251</v>
      </c>
      <c r="F52" s="68">
        <v>1</v>
      </c>
      <c r="G52" s="68">
        <v>1</v>
      </c>
      <c r="H52" s="68">
        <v>0</v>
      </c>
      <c r="I52" s="68">
        <v>0</v>
      </c>
      <c r="J52" s="68">
        <f>SUM(F52:I52)</f>
        <v>2</v>
      </c>
      <c r="K52" s="75">
        <f>J52/12*100</f>
        <v>16.666666666666664</v>
      </c>
      <c r="L52" s="68">
        <v>1</v>
      </c>
      <c r="M52" s="68">
        <v>0</v>
      </c>
      <c r="N52" s="68">
        <v>1</v>
      </c>
      <c r="O52" s="68">
        <v>3</v>
      </c>
      <c r="P52" s="68">
        <v>2</v>
      </c>
      <c r="Q52" s="68">
        <v>2</v>
      </c>
      <c r="R52" s="68">
        <v>0</v>
      </c>
      <c r="S52" s="68">
        <v>5</v>
      </c>
      <c r="T52" s="68">
        <v>0</v>
      </c>
      <c r="U52" s="68">
        <v>4</v>
      </c>
      <c r="V52" s="68">
        <f>SUM(L52:U52)</f>
        <v>18</v>
      </c>
      <c r="W52" s="20">
        <f>V52/57*100</f>
        <v>31.578947368421051</v>
      </c>
      <c r="X52" s="63">
        <f>W52+K52</f>
        <v>48.245614035087712</v>
      </c>
      <c r="Y52" s="11"/>
    </row>
    <row r="53" spans="1:25" ht="31.5" x14ac:dyDescent="0.3">
      <c r="C53" s="25" t="s">
        <v>393</v>
      </c>
      <c r="D53" s="25" t="s">
        <v>394</v>
      </c>
      <c r="E53" s="25" t="s">
        <v>258</v>
      </c>
      <c r="F53" s="68">
        <v>0</v>
      </c>
      <c r="G53" s="68">
        <v>0</v>
      </c>
      <c r="H53" s="68">
        <v>0</v>
      </c>
      <c r="I53" s="68">
        <v>1</v>
      </c>
      <c r="J53" s="68">
        <f>SUM(F53:I53)</f>
        <v>1</v>
      </c>
      <c r="K53" s="75">
        <f>J53/12*100</f>
        <v>8.3333333333333321</v>
      </c>
      <c r="L53" s="68">
        <v>3</v>
      </c>
      <c r="M53" s="68">
        <v>1</v>
      </c>
      <c r="N53" s="68">
        <v>3</v>
      </c>
      <c r="O53" s="68">
        <v>0</v>
      </c>
      <c r="P53" s="68">
        <v>2</v>
      </c>
      <c r="Q53" s="68">
        <v>0</v>
      </c>
      <c r="R53" s="68">
        <v>3</v>
      </c>
      <c r="S53" s="68">
        <v>10</v>
      </c>
      <c r="T53" s="68">
        <v>0</v>
      </c>
      <c r="U53" s="68">
        <v>0</v>
      </c>
      <c r="V53" s="68">
        <f>SUM(L53:U53)</f>
        <v>22</v>
      </c>
      <c r="W53" s="20">
        <f>V53/57*100</f>
        <v>38.596491228070171</v>
      </c>
      <c r="X53" s="63">
        <f>W53+K53</f>
        <v>46.929824561403507</v>
      </c>
      <c r="Y53" s="11"/>
    </row>
    <row r="54" spans="1:25" ht="31.5" x14ac:dyDescent="0.3">
      <c r="C54" s="25" t="s">
        <v>410</v>
      </c>
      <c r="D54" s="25" t="s">
        <v>172</v>
      </c>
      <c r="E54" s="25" t="s">
        <v>257</v>
      </c>
      <c r="F54" s="68">
        <v>0</v>
      </c>
      <c r="G54" s="68">
        <v>1</v>
      </c>
      <c r="H54" s="68">
        <v>0</v>
      </c>
      <c r="I54" s="68">
        <v>0</v>
      </c>
      <c r="J54" s="68">
        <f>SUM(F54:I54)</f>
        <v>1</v>
      </c>
      <c r="K54" s="75">
        <f>J54/12*100</f>
        <v>8.3333333333333321</v>
      </c>
      <c r="L54" s="68">
        <v>0</v>
      </c>
      <c r="M54" s="68">
        <v>1</v>
      </c>
      <c r="N54" s="68">
        <v>4</v>
      </c>
      <c r="O54" s="68">
        <v>2</v>
      </c>
      <c r="P54" s="68">
        <v>2</v>
      </c>
      <c r="Q54" s="68">
        <v>2</v>
      </c>
      <c r="R54" s="68">
        <v>0</v>
      </c>
      <c r="S54" s="68">
        <v>7</v>
      </c>
      <c r="T54" s="68">
        <v>0</v>
      </c>
      <c r="U54" s="68">
        <v>3</v>
      </c>
      <c r="V54" s="68">
        <f>SUM(L54:U54)</f>
        <v>21</v>
      </c>
      <c r="W54" s="20">
        <f>V54/57*100</f>
        <v>36.84210526315789</v>
      </c>
      <c r="X54" s="63">
        <f>W54+K54</f>
        <v>45.175438596491219</v>
      </c>
      <c r="Y54" s="11"/>
    </row>
    <row r="55" spans="1:25" ht="30" x14ac:dyDescent="0.3">
      <c r="C55" s="24" t="s">
        <v>390</v>
      </c>
      <c r="D55" s="24" t="s">
        <v>314</v>
      </c>
      <c r="E55" s="24" t="s">
        <v>251</v>
      </c>
      <c r="F55" s="68">
        <v>0</v>
      </c>
      <c r="G55" s="68">
        <v>0</v>
      </c>
      <c r="H55" s="68">
        <v>0</v>
      </c>
      <c r="I55" s="68">
        <v>0</v>
      </c>
      <c r="J55" s="68">
        <f>SUM(F55:I55)</f>
        <v>0</v>
      </c>
      <c r="K55" s="75">
        <f>J55/12*100</f>
        <v>0</v>
      </c>
      <c r="L55" s="68">
        <v>1</v>
      </c>
      <c r="M55" s="68">
        <v>0</v>
      </c>
      <c r="N55" s="68">
        <v>3</v>
      </c>
      <c r="O55" s="68">
        <v>1</v>
      </c>
      <c r="P55" s="68">
        <v>2</v>
      </c>
      <c r="Q55" s="68">
        <v>2</v>
      </c>
      <c r="R55" s="68">
        <v>3</v>
      </c>
      <c r="S55" s="68">
        <v>9</v>
      </c>
      <c r="T55" s="68">
        <v>1</v>
      </c>
      <c r="U55" s="68">
        <v>3</v>
      </c>
      <c r="V55" s="68">
        <f>SUM(L55:U55)</f>
        <v>25</v>
      </c>
      <c r="W55" s="20">
        <f>V55/57*100</f>
        <v>43.859649122807014</v>
      </c>
      <c r="X55" s="63">
        <f>W55+K55</f>
        <v>43.859649122807014</v>
      </c>
      <c r="Y55" s="11"/>
    </row>
    <row r="56" spans="1:25" ht="31.5" x14ac:dyDescent="0.3">
      <c r="C56" s="25" t="s">
        <v>416</v>
      </c>
      <c r="D56" s="25" t="s">
        <v>399</v>
      </c>
      <c r="E56" s="25" t="s">
        <v>357</v>
      </c>
      <c r="F56" s="68">
        <v>0</v>
      </c>
      <c r="G56" s="68">
        <v>0</v>
      </c>
      <c r="H56" s="68">
        <v>0</v>
      </c>
      <c r="I56" s="68">
        <v>0</v>
      </c>
      <c r="J56" s="68">
        <f>SUM(F56:I56)</f>
        <v>0</v>
      </c>
      <c r="K56" s="75">
        <f>J56/12*100</f>
        <v>0</v>
      </c>
      <c r="L56" s="68">
        <v>2</v>
      </c>
      <c r="M56" s="68">
        <v>0</v>
      </c>
      <c r="N56" s="68">
        <v>2</v>
      </c>
      <c r="O56" s="68">
        <v>3</v>
      </c>
      <c r="P56" s="68">
        <v>2</v>
      </c>
      <c r="Q56" s="68">
        <v>4</v>
      </c>
      <c r="R56" s="68">
        <v>0</v>
      </c>
      <c r="S56" s="68">
        <v>9</v>
      </c>
      <c r="T56" s="68">
        <v>1</v>
      </c>
      <c r="U56" s="68">
        <v>2</v>
      </c>
      <c r="V56" s="68">
        <f>SUM(L56:U56)</f>
        <v>25</v>
      </c>
      <c r="W56" s="20">
        <f>V56/57*100</f>
        <v>43.859649122807014</v>
      </c>
      <c r="X56" s="63">
        <f>W56+K56</f>
        <v>43.859649122807014</v>
      </c>
      <c r="Y56" s="11"/>
    </row>
    <row r="57" spans="1:25" ht="31.5" x14ac:dyDescent="0.3">
      <c r="C57" s="45" t="s">
        <v>430</v>
      </c>
      <c r="D57" s="45" t="s">
        <v>431</v>
      </c>
      <c r="E57" s="46" t="s">
        <v>356</v>
      </c>
      <c r="F57" s="68">
        <v>0</v>
      </c>
      <c r="G57" s="68">
        <v>0</v>
      </c>
      <c r="H57" s="68">
        <v>0</v>
      </c>
      <c r="I57" s="68">
        <v>0</v>
      </c>
      <c r="J57" s="68">
        <f>SUM(F57:I57)</f>
        <v>0</v>
      </c>
      <c r="K57" s="75">
        <f>J57/12*100</f>
        <v>0</v>
      </c>
      <c r="L57" s="68">
        <v>4</v>
      </c>
      <c r="M57" s="68">
        <v>0</v>
      </c>
      <c r="N57" s="68">
        <v>1</v>
      </c>
      <c r="O57" s="68">
        <v>3</v>
      </c>
      <c r="P57" s="68">
        <v>2</v>
      </c>
      <c r="Q57" s="68">
        <v>3</v>
      </c>
      <c r="R57" s="68">
        <v>0</v>
      </c>
      <c r="S57" s="68">
        <v>7</v>
      </c>
      <c r="T57" s="68">
        <v>1</v>
      </c>
      <c r="U57" s="68">
        <v>4</v>
      </c>
      <c r="V57" s="68">
        <f>SUM(L57:U57)</f>
        <v>25</v>
      </c>
      <c r="W57" s="20">
        <f>V57/57*100</f>
        <v>43.859649122807014</v>
      </c>
      <c r="X57" s="63">
        <f>W57+K57</f>
        <v>43.859649122807014</v>
      </c>
      <c r="Y57" s="11"/>
    </row>
    <row r="58" spans="1:25" ht="31.5" x14ac:dyDescent="0.3">
      <c r="C58" s="25" t="s">
        <v>348</v>
      </c>
      <c r="D58" s="25" t="s">
        <v>351</v>
      </c>
      <c r="E58" s="25" t="s">
        <v>261</v>
      </c>
      <c r="F58" s="68">
        <v>0</v>
      </c>
      <c r="G58" s="68">
        <v>0</v>
      </c>
      <c r="H58" s="68">
        <v>0</v>
      </c>
      <c r="I58" s="68">
        <v>0</v>
      </c>
      <c r="J58" s="68">
        <f>SUM(F58:I58)</f>
        <v>0</v>
      </c>
      <c r="K58" s="75">
        <f>J58/12*100</f>
        <v>0</v>
      </c>
      <c r="L58" s="68">
        <v>4</v>
      </c>
      <c r="M58" s="68">
        <v>0</v>
      </c>
      <c r="N58" s="68">
        <v>7</v>
      </c>
      <c r="O58" s="68">
        <v>0</v>
      </c>
      <c r="P58" s="68">
        <v>2</v>
      </c>
      <c r="Q58" s="68">
        <v>0</v>
      </c>
      <c r="R58" s="68">
        <v>3</v>
      </c>
      <c r="S58" s="68">
        <v>9</v>
      </c>
      <c r="T58" s="68">
        <v>0</v>
      </c>
      <c r="U58" s="68">
        <v>0</v>
      </c>
      <c r="V58" s="68">
        <f>SUM(L58:U58)</f>
        <v>25</v>
      </c>
      <c r="W58" s="20">
        <f>V58/57*100</f>
        <v>43.859649122807014</v>
      </c>
      <c r="X58" s="63">
        <f>W58+K58</f>
        <v>43.859649122807014</v>
      </c>
      <c r="Y58" s="11"/>
    </row>
    <row r="59" spans="1:25" ht="25.5" x14ac:dyDescent="0.3">
      <c r="C59" s="48" t="s">
        <v>386</v>
      </c>
      <c r="D59" s="48" t="s">
        <v>279</v>
      </c>
      <c r="E59" s="48" t="s">
        <v>450</v>
      </c>
      <c r="F59" s="68">
        <v>0</v>
      </c>
      <c r="G59" s="68">
        <v>2</v>
      </c>
      <c r="H59" s="68">
        <v>0</v>
      </c>
      <c r="I59" s="68">
        <v>0</v>
      </c>
      <c r="J59" s="68">
        <f>SUM(F59:I59)</f>
        <v>2</v>
      </c>
      <c r="K59" s="75">
        <f>J59/12*100</f>
        <v>16.666666666666664</v>
      </c>
      <c r="L59" s="68">
        <v>3</v>
      </c>
      <c r="M59" s="68">
        <v>0</v>
      </c>
      <c r="N59" s="68">
        <v>0</v>
      </c>
      <c r="O59" s="68">
        <v>2</v>
      </c>
      <c r="P59" s="68">
        <v>2</v>
      </c>
      <c r="Q59" s="68">
        <v>0</v>
      </c>
      <c r="R59" s="68">
        <v>0</v>
      </c>
      <c r="S59" s="68">
        <v>5</v>
      </c>
      <c r="T59" s="68">
        <v>1</v>
      </c>
      <c r="U59" s="68">
        <v>2</v>
      </c>
      <c r="V59" s="68">
        <f>SUM(L59:U59)</f>
        <v>15</v>
      </c>
      <c r="W59" s="20">
        <f>V59/57*100</f>
        <v>26.315789473684209</v>
      </c>
      <c r="X59" s="63">
        <f>W59+K59</f>
        <v>42.982456140350877</v>
      </c>
      <c r="Y59" s="11"/>
    </row>
    <row r="60" spans="1:25" ht="31.5" x14ac:dyDescent="0.3">
      <c r="C60" s="45" t="s">
        <v>398</v>
      </c>
      <c r="D60" s="45" t="s">
        <v>399</v>
      </c>
      <c r="E60" s="87" t="s">
        <v>352</v>
      </c>
      <c r="F60" s="68">
        <v>0</v>
      </c>
      <c r="G60" s="68">
        <v>0</v>
      </c>
      <c r="H60" s="68">
        <v>0</v>
      </c>
      <c r="I60" s="68">
        <v>0</v>
      </c>
      <c r="J60" s="68">
        <f>SUM(F60:I60)</f>
        <v>0</v>
      </c>
      <c r="K60" s="75">
        <f>J60/12*100</f>
        <v>0</v>
      </c>
      <c r="L60" s="68">
        <v>2</v>
      </c>
      <c r="M60" s="68">
        <v>0</v>
      </c>
      <c r="N60" s="68">
        <v>1</v>
      </c>
      <c r="O60" s="68">
        <v>4</v>
      </c>
      <c r="P60" s="68">
        <v>2</v>
      </c>
      <c r="Q60" s="68">
        <v>2</v>
      </c>
      <c r="R60" s="68">
        <v>3</v>
      </c>
      <c r="S60" s="68">
        <v>7</v>
      </c>
      <c r="T60" s="68">
        <v>1</v>
      </c>
      <c r="U60" s="68">
        <v>2</v>
      </c>
      <c r="V60" s="68">
        <f>SUM(L60:U60)</f>
        <v>24</v>
      </c>
      <c r="W60" s="20">
        <f>V60/57*100</f>
        <v>42.105263157894733</v>
      </c>
      <c r="X60" s="63">
        <f>W60+K60</f>
        <v>42.105263157894733</v>
      </c>
      <c r="Y60" s="11"/>
    </row>
    <row r="61" spans="1:25" ht="31.5" x14ac:dyDescent="0.3">
      <c r="C61" s="44" t="s">
        <v>428</v>
      </c>
      <c r="D61" s="44" t="s">
        <v>219</v>
      </c>
      <c r="E61" s="46" t="s">
        <v>356</v>
      </c>
      <c r="F61" s="68">
        <v>0</v>
      </c>
      <c r="G61" s="68">
        <v>0</v>
      </c>
      <c r="H61" s="68">
        <v>1</v>
      </c>
      <c r="I61" s="68">
        <v>0</v>
      </c>
      <c r="J61" s="68">
        <f>SUM(F61:I61)</f>
        <v>1</v>
      </c>
      <c r="K61" s="75">
        <f>J61/12*100</f>
        <v>8.3333333333333321</v>
      </c>
      <c r="L61" s="68">
        <v>3</v>
      </c>
      <c r="M61" s="68">
        <v>0</v>
      </c>
      <c r="N61" s="68">
        <v>1</v>
      </c>
      <c r="O61" s="68">
        <v>0</v>
      </c>
      <c r="P61" s="68">
        <v>2</v>
      </c>
      <c r="Q61" s="68">
        <v>3</v>
      </c>
      <c r="R61" s="68">
        <v>0</v>
      </c>
      <c r="S61" s="68">
        <v>6</v>
      </c>
      <c r="T61" s="68">
        <v>1</v>
      </c>
      <c r="U61" s="68">
        <v>2</v>
      </c>
      <c r="V61" s="68">
        <f>SUM(L61:U61)</f>
        <v>18</v>
      </c>
      <c r="W61" s="20">
        <f>V61/57*100</f>
        <v>31.578947368421051</v>
      </c>
      <c r="X61" s="63">
        <f>W61+K61</f>
        <v>39.912280701754383</v>
      </c>
      <c r="Y61" s="11"/>
    </row>
    <row r="62" spans="1:25" ht="30" x14ac:dyDescent="0.3">
      <c r="C62" s="24" t="s">
        <v>434</v>
      </c>
      <c r="D62" s="24" t="s">
        <v>172</v>
      </c>
      <c r="E62" s="24" t="s">
        <v>251</v>
      </c>
      <c r="F62" s="68">
        <v>0</v>
      </c>
      <c r="G62" s="68">
        <v>0</v>
      </c>
      <c r="H62" s="68">
        <v>0</v>
      </c>
      <c r="I62" s="68">
        <v>1</v>
      </c>
      <c r="J62" s="68">
        <f>SUM(F62:I62)</f>
        <v>1</v>
      </c>
      <c r="K62" s="75">
        <f>J62/12*100</f>
        <v>8.3333333333333321</v>
      </c>
      <c r="L62" s="68">
        <v>3</v>
      </c>
      <c r="M62" s="68">
        <v>1</v>
      </c>
      <c r="N62" s="68">
        <v>0</v>
      </c>
      <c r="O62" s="68">
        <v>0</v>
      </c>
      <c r="P62" s="68">
        <v>0</v>
      </c>
      <c r="Q62" s="68">
        <v>3</v>
      </c>
      <c r="R62" s="68">
        <v>1</v>
      </c>
      <c r="S62" s="68">
        <v>5</v>
      </c>
      <c r="T62" s="68">
        <v>1</v>
      </c>
      <c r="U62" s="68">
        <v>3</v>
      </c>
      <c r="V62" s="68">
        <f>SUM(L62:U62)</f>
        <v>17</v>
      </c>
      <c r="W62" s="20">
        <f>V62/57*100</f>
        <v>29.82456140350877</v>
      </c>
      <c r="X62" s="63">
        <f>W62+K62</f>
        <v>38.157894736842103</v>
      </c>
      <c r="Y62" s="11"/>
    </row>
    <row r="63" spans="1:25" ht="30" x14ac:dyDescent="0.3">
      <c r="C63" s="24" t="s">
        <v>437</v>
      </c>
      <c r="D63" s="24" t="s">
        <v>245</v>
      </c>
      <c r="E63" s="24" t="s">
        <v>251</v>
      </c>
      <c r="F63" s="68">
        <v>0</v>
      </c>
      <c r="G63" s="68">
        <v>1</v>
      </c>
      <c r="H63" s="68">
        <v>0</v>
      </c>
      <c r="I63" s="68">
        <v>1</v>
      </c>
      <c r="J63" s="68">
        <f>SUM(F63:I63)</f>
        <v>2</v>
      </c>
      <c r="K63" s="75">
        <f>J63/12*100</f>
        <v>16.666666666666664</v>
      </c>
      <c r="L63" s="68">
        <v>2</v>
      </c>
      <c r="M63" s="68">
        <v>0</v>
      </c>
      <c r="N63" s="68">
        <v>0</v>
      </c>
      <c r="O63" s="68">
        <v>0</v>
      </c>
      <c r="P63" s="68">
        <v>2</v>
      </c>
      <c r="Q63" s="68">
        <v>4</v>
      </c>
      <c r="R63" s="68">
        <v>0</v>
      </c>
      <c r="S63" s="68">
        <v>4</v>
      </c>
      <c r="T63" s="68">
        <v>0</v>
      </c>
      <c r="U63" s="68">
        <v>0</v>
      </c>
      <c r="V63" s="68">
        <f>SUM(L63:U63)</f>
        <v>12</v>
      </c>
      <c r="W63" s="20">
        <f>V63/57*100</f>
        <v>21.052631578947366</v>
      </c>
      <c r="X63" s="63">
        <f>W63+K63</f>
        <v>37.719298245614027</v>
      </c>
      <c r="Y63" s="11"/>
    </row>
    <row r="64" spans="1:25" ht="31.5" x14ac:dyDescent="0.3">
      <c r="C64" s="25" t="s">
        <v>366</v>
      </c>
      <c r="D64" s="25" t="s">
        <v>172</v>
      </c>
      <c r="E64" s="25" t="s">
        <v>252</v>
      </c>
      <c r="F64" s="68">
        <v>0</v>
      </c>
      <c r="G64" s="68">
        <v>0</v>
      </c>
      <c r="H64" s="68">
        <v>0</v>
      </c>
      <c r="I64" s="68">
        <v>0</v>
      </c>
      <c r="J64" s="68">
        <f>SUM(F64:I64)</f>
        <v>0</v>
      </c>
      <c r="K64" s="75">
        <f>J64/12*100</f>
        <v>0</v>
      </c>
      <c r="L64" s="68">
        <v>4</v>
      </c>
      <c r="M64" s="68">
        <v>1</v>
      </c>
      <c r="N64" s="68">
        <v>4</v>
      </c>
      <c r="O64" s="68">
        <v>3</v>
      </c>
      <c r="P64" s="68">
        <v>1</v>
      </c>
      <c r="Q64" s="68">
        <v>0</v>
      </c>
      <c r="R64" s="68">
        <v>0</v>
      </c>
      <c r="S64" s="68">
        <v>4</v>
      </c>
      <c r="T64" s="68">
        <v>2</v>
      </c>
      <c r="U64" s="68">
        <v>2</v>
      </c>
      <c r="V64" s="68">
        <f>SUM(L64:U64)</f>
        <v>21</v>
      </c>
      <c r="W64" s="20">
        <f>V64/57*100</f>
        <v>36.84210526315789</v>
      </c>
      <c r="X64" s="63">
        <f>W64+K64</f>
        <v>36.84210526315789</v>
      </c>
      <c r="Y64" s="11"/>
    </row>
    <row r="65" spans="3:25" ht="31.5" x14ac:dyDescent="0.3">
      <c r="C65" s="50" t="s">
        <v>383</v>
      </c>
      <c r="D65" s="50" t="s">
        <v>384</v>
      </c>
      <c r="E65" s="25" t="s">
        <v>352</v>
      </c>
      <c r="F65" s="68">
        <v>0</v>
      </c>
      <c r="G65" s="68">
        <v>0</v>
      </c>
      <c r="H65" s="68">
        <v>0</v>
      </c>
      <c r="I65" s="68">
        <v>0</v>
      </c>
      <c r="J65" s="68">
        <f>SUM(F65:I65)</f>
        <v>0</v>
      </c>
      <c r="K65" s="75">
        <f>J65/12*100</f>
        <v>0</v>
      </c>
      <c r="L65" s="68">
        <v>2</v>
      </c>
      <c r="M65" s="68">
        <v>0</v>
      </c>
      <c r="N65" s="68">
        <v>3</v>
      </c>
      <c r="O65" s="68">
        <v>0</v>
      </c>
      <c r="P65" s="68">
        <v>2</v>
      </c>
      <c r="Q65" s="68">
        <v>1</v>
      </c>
      <c r="R65" s="68">
        <v>3</v>
      </c>
      <c r="S65" s="68">
        <v>6</v>
      </c>
      <c r="T65" s="68">
        <v>0</v>
      </c>
      <c r="U65" s="68">
        <v>4</v>
      </c>
      <c r="V65" s="68">
        <f>SUM(L65:U65)</f>
        <v>21</v>
      </c>
      <c r="W65" s="20">
        <f>V65/57*100</f>
        <v>36.84210526315789</v>
      </c>
      <c r="X65" s="63">
        <f>W65+K65</f>
        <v>36.84210526315789</v>
      </c>
      <c r="Y65" s="11"/>
    </row>
    <row r="66" spans="3:25" ht="31.5" x14ac:dyDescent="0.3">
      <c r="C66" s="25" t="s">
        <v>381</v>
      </c>
      <c r="D66" s="25" t="s">
        <v>307</v>
      </c>
      <c r="E66" s="34" t="s">
        <v>254</v>
      </c>
      <c r="F66" s="68">
        <v>0</v>
      </c>
      <c r="G66" s="68">
        <v>1</v>
      </c>
      <c r="H66" s="68">
        <v>0</v>
      </c>
      <c r="I66" s="68">
        <v>1</v>
      </c>
      <c r="J66" s="68">
        <f>SUM(F66:I66)</f>
        <v>2</v>
      </c>
      <c r="K66" s="75">
        <f>J66/12*100</f>
        <v>16.666666666666664</v>
      </c>
      <c r="L66" s="68">
        <v>0</v>
      </c>
      <c r="M66" s="68">
        <v>0</v>
      </c>
      <c r="N66" s="68">
        <v>0</v>
      </c>
      <c r="O66" s="68">
        <v>0</v>
      </c>
      <c r="P66" s="68">
        <v>2</v>
      </c>
      <c r="Q66" s="68">
        <v>3</v>
      </c>
      <c r="R66" s="68">
        <v>0</v>
      </c>
      <c r="S66" s="68">
        <v>6</v>
      </c>
      <c r="T66" s="68">
        <v>0</v>
      </c>
      <c r="U66" s="68">
        <v>0</v>
      </c>
      <c r="V66" s="68">
        <f>SUM(L66:U66)</f>
        <v>11</v>
      </c>
      <c r="W66" s="20">
        <f>V66/57*100</f>
        <v>19.298245614035086</v>
      </c>
      <c r="X66" s="63">
        <f>W66+K66</f>
        <v>35.964912280701753</v>
      </c>
      <c r="Y66" s="11"/>
    </row>
    <row r="67" spans="3:25" ht="31.5" x14ac:dyDescent="0.3">
      <c r="C67" s="25" t="s">
        <v>412</v>
      </c>
      <c r="D67" s="25" t="s">
        <v>413</v>
      </c>
      <c r="E67" s="25" t="s">
        <v>355</v>
      </c>
      <c r="F67" s="68">
        <v>0</v>
      </c>
      <c r="G67" s="68">
        <v>0</v>
      </c>
      <c r="H67" s="68">
        <v>0</v>
      </c>
      <c r="I67" s="68">
        <v>0</v>
      </c>
      <c r="J67" s="68">
        <f>SUM(F67:I67)</f>
        <v>0</v>
      </c>
      <c r="K67" s="75">
        <f>J67/12*100</f>
        <v>0</v>
      </c>
      <c r="L67" s="68">
        <v>4</v>
      </c>
      <c r="M67" s="68">
        <v>0</v>
      </c>
      <c r="N67" s="68">
        <v>1</v>
      </c>
      <c r="O67" s="68">
        <v>4</v>
      </c>
      <c r="P67" s="68">
        <v>2</v>
      </c>
      <c r="Q67" s="68">
        <v>1</v>
      </c>
      <c r="R67" s="68">
        <v>3</v>
      </c>
      <c r="S67" s="68">
        <v>4</v>
      </c>
      <c r="T67" s="68">
        <v>1</v>
      </c>
      <c r="U67" s="68">
        <v>0</v>
      </c>
      <c r="V67" s="68">
        <f>SUM(L67:U67)</f>
        <v>20</v>
      </c>
      <c r="W67" s="20">
        <f>V67/57*100</f>
        <v>35.087719298245609</v>
      </c>
      <c r="X67" s="63">
        <f>W67+K67</f>
        <v>35.087719298245609</v>
      </c>
      <c r="Y67" s="11"/>
    </row>
    <row r="68" spans="3:25" ht="31.5" x14ac:dyDescent="0.3">
      <c r="C68" s="25" t="s">
        <v>429</v>
      </c>
      <c r="D68" s="25" t="s">
        <v>304</v>
      </c>
      <c r="E68" s="25" t="s">
        <v>255</v>
      </c>
      <c r="F68" s="68">
        <v>0</v>
      </c>
      <c r="G68" s="68">
        <v>0</v>
      </c>
      <c r="H68" s="68">
        <v>0</v>
      </c>
      <c r="I68" s="68">
        <v>0</v>
      </c>
      <c r="J68" s="68">
        <f>SUM(F68:I68)</f>
        <v>0</v>
      </c>
      <c r="K68" s="75">
        <f>J68/12*100</f>
        <v>0</v>
      </c>
      <c r="L68" s="68">
        <v>2</v>
      </c>
      <c r="M68" s="68">
        <v>0</v>
      </c>
      <c r="N68" s="68">
        <v>2</v>
      </c>
      <c r="O68" s="68">
        <v>1</v>
      </c>
      <c r="P68" s="68">
        <v>2</v>
      </c>
      <c r="Q68" s="68">
        <v>3</v>
      </c>
      <c r="R68" s="68">
        <v>0</v>
      </c>
      <c r="S68" s="68">
        <v>6</v>
      </c>
      <c r="T68" s="68">
        <v>1</v>
      </c>
      <c r="U68" s="68">
        <v>3</v>
      </c>
      <c r="V68" s="68">
        <f>SUM(L68:U68)</f>
        <v>20</v>
      </c>
      <c r="W68" s="20">
        <f>V68/57*100</f>
        <v>35.087719298245609</v>
      </c>
      <c r="X68" s="63">
        <f>W68+K68</f>
        <v>35.087719298245609</v>
      </c>
      <c r="Y68" s="11"/>
    </row>
    <row r="69" spans="3:25" ht="31.5" x14ac:dyDescent="0.3">
      <c r="C69" s="25" t="s">
        <v>447</v>
      </c>
      <c r="D69" s="25" t="s">
        <v>448</v>
      </c>
      <c r="E69" s="57" t="s">
        <v>452</v>
      </c>
      <c r="F69" s="68">
        <v>0</v>
      </c>
      <c r="G69" s="68">
        <v>0</v>
      </c>
      <c r="H69" s="68">
        <v>0</v>
      </c>
      <c r="I69" s="68">
        <v>0</v>
      </c>
      <c r="J69" s="68">
        <f>SUM(F69:I69)</f>
        <v>0</v>
      </c>
      <c r="K69" s="75">
        <f>J69/12*100</f>
        <v>0</v>
      </c>
      <c r="L69" s="68">
        <v>2</v>
      </c>
      <c r="M69" s="68">
        <v>0</v>
      </c>
      <c r="N69" s="68">
        <v>2</v>
      </c>
      <c r="O69" s="68">
        <v>2</v>
      </c>
      <c r="P69" s="68">
        <v>2</v>
      </c>
      <c r="Q69" s="68">
        <v>2</v>
      </c>
      <c r="R69" s="68">
        <v>0</v>
      </c>
      <c r="S69" s="68">
        <v>6</v>
      </c>
      <c r="T69" s="68">
        <v>0</v>
      </c>
      <c r="U69" s="68">
        <v>4</v>
      </c>
      <c r="V69" s="68">
        <f>SUM(L69:U69)</f>
        <v>20</v>
      </c>
      <c r="W69" s="20">
        <f>V69/57*100</f>
        <v>35.087719298245609</v>
      </c>
      <c r="X69" s="63">
        <f>W69+K69</f>
        <v>35.087719298245609</v>
      </c>
      <c r="Y69" s="11"/>
    </row>
    <row r="70" spans="3:25" ht="31.5" x14ac:dyDescent="0.3">
      <c r="C70" s="26" t="s">
        <v>436</v>
      </c>
      <c r="D70" s="28" t="s">
        <v>394</v>
      </c>
      <c r="E70" s="26" t="s">
        <v>256</v>
      </c>
      <c r="F70" s="68">
        <v>0</v>
      </c>
      <c r="G70" s="68">
        <v>0</v>
      </c>
      <c r="H70" s="68">
        <v>0</v>
      </c>
      <c r="I70" s="68">
        <v>1</v>
      </c>
      <c r="J70" s="68">
        <f>SUM(F70:I70)</f>
        <v>1</v>
      </c>
      <c r="K70" s="75">
        <f>J70/12*100</f>
        <v>8.3333333333333321</v>
      </c>
      <c r="L70" s="68">
        <v>1</v>
      </c>
      <c r="M70" s="68">
        <v>0</v>
      </c>
      <c r="N70" s="68">
        <v>1</v>
      </c>
      <c r="O70" s="68">
        <v>0</v>
      </c>
      <c r="P70" s="68">
        <v>2</v>
      </c>
      <c r="Q70" s="68">
        <v>0</v>
      </c>
      <c r="R70" s="68">
        <v>3</v>
      </c>
      <c r="S70" s="68">
        <v>6</v>
      </c>
      <c r="T70" s="68">
        <v>0</v>
      </c>
      <c r="U70" s="68">
        <v>1</v>
      </c>
      <c r="V70" s="68">
        <f>SUM(L70:U70)</f>
        <v>14</v>
      </c>
      <c r="W70" s="20">
        <f>V70/57*100</f>
        <v>24.561403508771928</v>
      </c>
      <c r="X70" s="63">
        <f>W70+K70</f>
        <v>32.89473684210526</v>
      </c>
      <c r="Y70" s="11"/>
    </row>
    <row r="71" spans="3:25" x14ac:dyDescent="0.3">
      <c r="C71" s="25" t="s">
        <v>440</v>
      </c>
      <c r="D71" s="25" t="s">
        <v>331</v>
      </c>
      <c r="E71" s="25" t="s">
        <v>263</v>
      </c>
      <c r="F71" s="68">
        <v>0</v>
      </c>
      <c r="G71" s="68">
        <v>0</v>
      </c>
      <c r="H71" s="68">
        <v>0</v>
      </c>
      <c r="I71" s="68">
        <v>0</v>
      </c>
      <c r="J71" s="68">
        <f>SUM(F71:I71)</f>
        <v>0</v>
      </c>
      <c r="K71" s="75">
        <f>J71/12*100</f>
        <v>0</v>
      </c>
      <c r="L71" s="68">
        <v>4</v>
      </c>
      <c r="M71" s="68">
        <v>0</v>
      </c>
      <c r="N71" s="68">
        <v>2</v>
      </c>
      <c r="O71" s="68">
        <v>0</v>
      </c>
      <c r="P71" s="68">
        <v>2</v>
      </c>
      <c r="Q71" s="68">
        <v>1</v>
      </c>
      <c r="R71" s="68">
        <v>0</v>
      </c>
      <c r="S71" s="68">
        <v>6</v>
      </c>
      <c r="T71" s="68">
        <v>0</v>
      </c>
      <c r="U71" s="68">
        <v>3</v>
      </c>
      <c r="V71" s="68">
        <f>SUM(L71:U71)</f>
        <v>18</v>
      </c>
      <c r="W71" s="20">
        <f>V71/57*100</f>
        <v>31.578947368421051</v>
      </c>
      <c r="X71" s="63">
        <f>W71+K71</f>
        <v>31.578947368421051</v>
      </c>
      <c r="Y71" s="11"/>
    </row>
    <row r="72" spans="3:25" ht="30" x14ac:dyDescent="0.3">
      <c r="C72" s="54" t="s">
        <v>400</v>
      </c>
      <c r="D72" s="54" t="s">
        <v>401</v>
      </c>
      <c r="E72" s="24" t="s">
        <v>251</v>
      </c>
      <c r="F72" s="68">
        <v>0</v>
      </c>
      <c r="G72" s="68">
        <v>0</v>
      </c>
      <c r="H72" s="68">
        <v>0</v>
      </c>
      <c r="I72" s="68">
        <v>1</v>
      </c>
      <c r="J72" s="68">
        <f>SUM(F72:I72)</f>
        <v>1</v>
      </c>
      <c r="K72" s="75">
        <f>J72/12*100</f>
        <v>8.3333333333333321</v>
      </c>
      <c r="L72" s="68">
        <v>2</v>
      </c>
      <c r="M72" s="68">
        <v>0</v>
      </c>
      <c r="N72" s="68">
        <v>0</v>
      </c>
      <c r="O72" s="68">
        <v>0</v>
      </c>
      <c r="P72" s="68">
        <v>2</v>
      </c>
      <c r="Q72" s="68">
        <v>1</v>
      </c>
      <c r="R72" s="68">
        <v>0</v>
      </c>
      <c r="S72" s="68">
        <v>2</v>
      </c>
      <c r="T72" s="68">
        <v>0</v>
      </c>
      <c r="U72" s="68">
        <v>4</v>
      </c>
      <c r="V72" s="68">
        <f>SUM(L72:U72)</f>
        <v>11</v>
      </c>
      <c r="W72" s="20">
        <f>V72/57*100</f>
        <v>19.298245614035086</v>
      </c>
      <c r="X72" s="63">
        <f>W72+K72</f>
        <v>27.631578947368418</v>
      </c>
      <c r="Y72" s="11"/>
    </row>
  </sheetData>
  <autoFilter ref="C7:X7" xr:uid="{265F4086-217D-43F9-BA87-F329CE911AF0}">
    <sortState ref="C8:X72">
      <sortCondition descending="1" ref="X7"/>
    </sortState>
  </autoFilter>
  <mergeCells count="6">
    <mergeCell ref="A6:Q6"/>
    <mergeCell ref="A1:Q1"/>
    <mergeCell ref="A2:Q2"/>
    <mergeCell ref="A3:Q3"/>
    <mergeCell ref="A4:Q4"/>
    <mergeCell ref="A5:Q5"/>
  </mergeCells>
  <phoneticPr fontId="3" type="noConversion"/>
  <pageMargins left="0.39370078740157483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152"/>
  <sheetViews>
    <sheetView tabSelected="1" topLeftCell="C1" workbookViewId="0">
      <selection activeCell="S4" sqref="S4"/>
    </sheetView>
  </sheetViews>
  <sheetFormatPr defaultRowHeight="15" x14ac:dyDescent="0.25"/>
  <cols>
    <col min="1" max="1" width="3.7109375" hidden="1" customWidth="1"/>
    <col min="2" max="2" width="10.5703125" hidden="1" customWidth="1"/>
    <col min="3" max="3" width="19.140625" style="7" customWidth="1"/>
    <col min="4" max="5" width="23.5703125" style="7" customWidth="1"/>
    <col min="6" max="11" width="11.7109375" style="69" customWidth="1"/>
    <col min="12" max="12" width="13.42578125" style="69" customWidth="1"/>
    <col min="13" max="22" width="11.7109375" style="69" customWidth="1"/>
    <col min="23" max="23" width="11.7109375" style="7" customWidth="1"/>
    <col min="24" max="24" width="15" style="58" customWidth="1"/>
    <col min="25" max="25" width="21.85546875" style="7" customWidth="1"/>
    <col min="26" max="38" width="9.140625" style="7"/>
  </cols>
  <sheetData>
    <row r="1" spans="1:38" ht="15" customHeight="1" x14ac:dyDescent="0.25">
      <c r="A1" s="67" t="s">
        <v>463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38" ht="15" customHeight="1" x14ac:dyDescent="0.25">
      <c r="A2" s="67" t="s">
        <v>152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38" ht="15" customHeight="1" x14ac:dyDescent="0.25">
      <c r="A3" s="67" t="s">
        <v>154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38" ht="15" customHeight="1" x14ac:dyDescent="0.25">
      <c r="A4" s="67" t="s">
        <v>168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38" ht="15" customHeight="1" x14ac:dyDescent="0.25">
      <c r="A5" s="67" t="s">
        <v>167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38" ht="15.75" customHeight="1" thickBot="1" x14ac:dyDescent="0.3">
      <c r="A6" s="67" t="s">
        <v>153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38" ht="57" thickBot="1" x14ac:dyDescent="0.35">
      <c r="A7" s="2" t="s">
        <v>0</v>
      </c>
      <c r="B7" s="4" t="s">
        <v>1</v>
      </c>
      <c r="C7" s="8" t="s">
        <v>363</v>
      </c>
      <c r="D7" s="8" t="s">
        <v>364</v>
      </c>
      <c r="E7" s="8" t="s">
        <v>365</v>
      </c>
      <c r="F7" s="70" t="s">
        <v>2</v>
      </c>
      <c r="G7" s="70" t="s">
        <v>3</v>
      </c>
      <c r="H7" s="70" t="s">
        <v>4</v>
      </c>
      <c r="I7" s="70" t="s">
        <v>5</v>
      </c>
      <c r="J7" s="71" t="s">
        <v>457</v>
      </c>
      <c r="K7" s="72" t="s">
        <v>458</v>
      </c>
      <c r="L7" s="70" t="s">
        <v>156</v>
      </c>
      <c r="M7" s="70" t="s">
        <v>157</v>
      </c>
      <c r="N7" s="70" t="s">
        <v>158</v>
      </c>
      <c r="O7" s="70" t="s">
        <v>159</v>
      </c>
      <c r="P7" s="70" t="s">
        <v>160</v>
      </c>
      <c r="Q7" s="70" t="s">
        <v>161</v>
      </c>
      <c r="R7" s="70" t="s">
        <v>162</v>
      </c>
      <c r="S7" s="70" t="s">
        <v>163</v>
      </c>
      <c r="T7" s="70" t="s">
        <v>164</v>
      </c>
      <c r="U7" s="70" t="s">
        <v>165</v>
      </c>
      <c r="V7" s="70" t="s">
        <v>6</v>
      </c>
      <c r="W7" s="64" t="s">
        <v>459</v>
      </c>
      <c r="X7" s="61" t="s">
        <v>456</v>
      </c>
      <c r="Y7" s="91" t="s">
        <v>460</v>
      </c>
    </row>
    <row r="8" spans="1:38" ht="31.5" x14ac:dyDescent="0.3">
      <c r="A8" s="3" t="e">
        <f>#REF!+1</f>
        <v>#REF!</v>
      </c>
      <c r="B8" s="1" t="s">
        <v>105</v>
      </c>
      <c r="C8" s="25" t="s">
        <v>283</v>
      </c>
      <c r="D8" s="25" t="s">
        <v>284</v>
      </c>
      <c r="E8" s="28" t="s">
        <v>251</v>
      </c>
      <c r="F8" s="68">
        <v>2</v>
      </c>
      <c r="G8" s="68">
        <v>1</v>
      </c>
      <c r="H8" s="68">
        <v>2</v>
      </c>
      <c r="I8" s="68">
        <v>3</v>
      </c>
      <c r="J8" s="68">
        <f>SUM(F8:I8)</f>
        <v>8</v>
      </c>
      <c r="K8" s="68">
        <f>J8/12*100</f>
        <v>66.666666666666657</v>
      </c>
      <c r="L8" s="68">
        <v>3</v>
      </c>
      <c r="M8" s="68">
        <v>1</v>
      </c>
      <c r="N8" s="68">
        <v>1</v>
      </c>
      <c r="O8" s="68">
        <v>6</v>
      </c>
      <c r="P8" s="68">
        <v>7</v>
      </c>
      <c r="Q8" s="68">
        <v>2</v>
      </c>
      <c r="R8" s="68">
        <v>5</v>
      </c>
      <c r="S8" s="68">
        <v>3</v>
      </c>
      <c r="T8" s="68">
        <v>10</v>
      </c>
      <c r="U8" s="68">
        <v>3</v>
      </c>
      <c r="V8" s="68">
        <f>SUM(L8:U8)</f>
        <v>41</v>
      </c>
      <c r="W8" s="21">
        <f>V8/59*100</f>
        <v>69.491525423728817</v>
      </c>
      <c r="X8" s="21">
        <f>K8+W8</f>
        <v>136.15819209039546</v>
      </c>
      <c r="Y8" s="9" t="s">
        <v>461</v>
      </c>
    </row>
    <row r="9" spans="1:38" ht="31.5" x14ac:dyDescent="0.3">
      <c r="A9" s="3" t="e">
        <f t="shared" ref="A9:A63" si="0">A8+1</f>
        <v>#REF!</v>
      </c>
      <c r="B9" s="1" t="s">
        <v>136</v>
      </c>
      <c r="C9" s="25" t="s">
        <v>349</v>
      </c>
      <c r="D9" s="25" t="s">
        <v>302</v>
      </c>
      <c r="E9" s="28" t="s">
        <v>251</v>
      </c>
      <c r="F9" s="68">
        <v>2</v>
      </c>
      <c r="G9" s="68">
        <v>1</v>
      </c>
      <c r="H9" s="68">
        <v>1</v>
      </c>
      <c r="I9" s="68">
        <v>2</v>
      </c>
      <c r="J9" s="68">
        <f>SUM(F9:I9)</f>
        <v>6</v>
      </c>
      <c r="K9" s="68">
        <f>J9/12*100</f>
        <v>50</v>
      </c>
      <c r="L9" s="68">
        <v>4</v>
      </c>
      <c r="M9" s="68">
        <v>1</v>
      </c>
      <c r="N9" s="68">
        <v>3</v>
      </c>
      <c r="O9" s="68">
        <v>9</v>
      </c>
      <c r="P9" s="68">
        <v>9</v>
      </c>
      <c r="Q9" s="68">
        <v>2</v>
      </c>
      <c r="R9" s="68">
        <v>4</v>
      </c>
      <c r="S9" s="68">
        <v>3</v>
      </c>
      <c r="T9" s="68">
        <v>8</v>
      </c>
      <c r="U9" s="68">
        <v>4</v>
      </c>
      <c r="V9" s="68">
        <f>SUM(L9:U9)</f>
        <v>47</v>
      </c>
      <c r="W9" s="21">
        <f>V9/59*100</f>
        <v>79.66101694915254</v>
      </c>
      <c r="X9" s="21">
        <f>K9+W9</f>
        <v>129.66101694915255</v>
      </c>
      <c r="Y9" s="9" t="s">
        <v>462</v>
      </c>
    </row>
    <row r="10" spans="1:38" ht="31.5" x14ac:dyDescent="0.3">
      <c r="A10" s="3" t="e">
        <f t="shared" si="0"/>
        <v>#REF!</v>
      </c>
      <c r="B10" s="1" t="s">
        <v>143</v>
      </c>
      <c r="C10" s="25" t="s">
        <v>288</v>
      </c>
      <c r="D10" s="28" t="s">
        <v>282</v>
      </c>
      <c r="E10" s="28" t="s">
        <v>251</v>
      </c>
      <c r="F10" s="68">
        <v>1</v>
      </c>
      <c r="G10" s="68">
        <v>2</v>
      </c>
      <c r="H10" s="68">
        <v>1</v>
      </c>
      <c r="I10" s="68">
        <v>3</v>
      </c>
      <c r="J10" s="68">
        <f>SUM(F10:I10)</f>
        <v>7</v>
      </c>
      <c r="K10" s="68">
        <f>J10/12*100</f>
        <v>58.333333333333336</v>
      </c>
      <c r="L10" s="68">
        <v>3</v>
      </c>
      <c r="M10" s="68">
        <v>1</v>
      </c>
      <c r="N10" s="68">
        <v>3</v>
      </c>
      <c r="O10" s="68">
        <v>7</v>
      </c>
      <c r="P10" s="68">
        <v>5</v>
      </c>
      <c r="Q10" s="68">
        <v>2</v>
      </c>
      <c r="R10" s="68">
        <v>5</v>
      </c>
      <c r="S10" s="68">
        <v>1</v>
      </c>
      <c r="T10" s="68">
        <v>6</v>
      </c>
      <c r="U10" s="68">
        <v>3</v>
      </c>
      <c r="V10" s="68">
        <f>SUM(L10:U10)</f>
        <v>36</v>
      </c>
      <c r="W10" s="21">
        <f>V10/59*100</f>
        <v>61.016949152542374</v>
      </c>
      <c r="X10" s="21">
        <f>K10+W10</f>
        <v>119.35028248587571</v>
      </c>
      <c r="Y10" s="9" t="s">
        <v>462</v>
      </c>
    </row>
    <row r="11" spans="1:38" ht="30" x14ac:dyDescent="0.3">
      <c r="A11" s="3" t="e">
        <f t="shared" si="0"/>
        <v>#REF!</v>
      </c>
      <c r="B11" s="1" t="s">
        <v>95</v>
      </c>
      <c r="C11" s="6" t="s">
        <v>332</v>
      </c>
      <c r="D11" s="6" t="s">
        <v>195</v>
      </c>
      <c r="E11" s="36" t="s">
        <v>353</v>
      </c>
      <c r="F11" s="68">
        <v>2</v>
      </c>
      <c r="G11" s="68">
        <v>2</v>
      </c>
      <c r="H11" s="68">
        <v>0</v>
      </c>
      <c r="I11" s="68">
        <v>2</v>
      </c>
      <c r="J11" s="68">
        <f>SUM(F11:I11)</f>
        <v>6</v>
      </c>
      <c r="K11" s="68">
        <f>J11/12*100</f>
        <v>50</v>
      </c>
      <c r="L11" s="68">
        <v>4</v>
      </c>
      <c r="M11" s="68">
        <v>0</v>
      </c>
      <c r="N11" s="68">
        <v>3</v>
      </c>
      <c r="O11" s="68">
        <v>5</v>
      </c>
      <c r="P11" s="68">
        <v>3</v>
      </c>
      <c r="Q11" s="68">
        <v>2</v>
      </c>
      <c r="R11" s="68">
        <v>4</v>
      </c>
      <c r="S11" s="68">
        <v>3</v>
      </c>
      <c r="T11" s="68">
        <v>8</v>
      </c>
      <c r="U11" s="68">
        <v>6</v>
      </c>
      <c r="V11" s="68">
        <f>SUM(L11:U11)</f>
        <v>38</v>
      </c>
      <c r="W11" s="21">
        <f>V11/59*100</f>
        <v>64.406779661016941</v>
      </c>
      <c r="X11" s="21">
        <f>K11+W11</f>
        <v>114.40677966101694</v>
      </c>
      <c r="Y11" s="9" t="s">
        <v>462</v>
      </c>
    </row>
    <row r="12" spans="1:38" ht="31.5" x14ac:dyDescent="0.3">
      <c r="A12" s="3" t="e">
        <f t="shared" si="0"/>
        <v>#REF!</v>
      </c>
      <c r="B12" s="1" t="s">
        <v>96</v>
      </c>
      <c r="C12" s="26" t="s">
        <v>318</v>
      </c>
      <c r="D12" s="26" t="s">
        <v>195</v>
      </c>
      <c r="E12" s="28" t="s">
        <v>251</v>
      </c>
      <c r="F12" s="68">
        <v>1</v>
      </c>
      <c r="G12" s="68">
        <v>0</v>
      </c>
      <c r="H12" s="68">
        <v>2</v>
      </c>
      <c r="I12" s="68">
        <v>2</v>
      </c>
      <c r="J12" s="68">
        <f>SUM(F12:I12)</f>
        <v>5</v>
      </c>
      <c r="K12" s="68">
        <f>J12/12*100</f>
        <v>41.666666666666671</v>
      </c>
      <c r="L12" s="68">
        <v>3</v>
      </c>
      <c r="M12" s="68">
        <v>1</v>
      </c>
      <c r="N12" s="68">
        <v>3</v>
      </c>
      <c r="O12" s="68">
        <v>7</v>
      </c>
      <c r="P12" s="68">
        <v>2</v>
      </c>
      <c r="Q12" s="68">
        <v>2</v>
      </c>
      <c r="R12" s="68">
        <v>4</v>
      </c>
      <c r="S12" s="68">
        <v>3</v>
      </c>
      <c r="T12" s="68">
        <v>10</v>
      </c>
      <c r="U12" s="68">
        <v>4</v>
      </c>
      <c r="V12" s="68">
        <f>SUM(L12:U12)</f>
        <v>39</v>
      </c>
      <c r="W12" s="21">
        <f>V12/59*100</f>
        <v>66.101694915254242</v>
      </c>
      <c r="X12" s="21">
        <f>K12+W12</f>
        <v>107.76836158192091</v>
      </c>
      <c r="Y12" s="9" t="s">
        <v>462</v>
      </c>
    </row>
    <row r="13" spans="1:38" s="13" customFormat="1" ht="31.5" x14ac:dyDescent="0.3">
      <c r="A13" s="14" t="e">
        <f t="shared" si="0"/>
        <v>#REF!</v>
      </c>
      <c r="B13" s="12" t="s">
        <v>98</v>
      </c>
      <c r="C13" s="25" t="s">
        <v>281</v>
      </c>
      <c r="D13" s="28" t="s">
        <v>282</v>
      </c>
      <c r="E13" s="28" t="s">
        <v>251</v>
      </c>
      <c r="F13" s="68">
        <v>1</v>
      </c>
      <c r="G13" s="68">
        <v>2</v>
      </c>
      <c r="H13" s="68">
        <v>0</v>
      </c>
      <c r="I13" s="68">
        <v>1</v>
      </c>
      <c r="J13" s="68">
        <f>SUM(F13:I13)</f>
        <v>4</v>
      </c>
      <c r="K13" s="68">
        <f>J13/12*100</f>
        <v>33.333333333333329</v>
      </c>
      <c r="L13" s="68">
        <v>5</v>
      </c>
      <c r="M13" s="68">
        <v>1</v>
      </c>
      <c r="N13" s="68">
        <v>3</v>
      </c>
      <c r="O13" s="68">
        <v>9</v>
      </c>
      <c r="P13" s="68">
        <v>4</v>
      </c>
      <c r="Q13" s="68">
        <v>2</v>
      </c>
      <c r="R13" s="68">
        <v>4</v>
      </c>
      <c r="S13" s="68">
        <v>1</v>
      </c>
      <c r="T13" s="68">
        <v>10</v>
      </c>
      <c r="U13" s="68">
        <v>4</v>
      </c>
      <c r="V13" s="68">
        <f>SUM(L13:U13)</f>
        <v>43</v>
      </c>
      <c r="W13" s="21">
        <f>V13/59*100</f>
        <v>72.881355932203391</v>
      </c>
      <c r="X13" s="21">
        <f>K13+W13</f>
        <v>106.21468926553672</v>
      </c>
      <c r="Y13" s="9" t="s">
        <v>462</v>
      </c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30" x14ac:dyDescent="0.3">
      <c r="A14" s="3" t="e">
        <f t="shared" si="0"/>
        <v>#REF!</v>
      </c>
      <c r="B14" s="1" t="s">
        <v>148</v>
      </c>
      <c r="C14" s="88" t="s">
        <v>270</v>
      </c>
      <c r="D14" s="88" t="s">
        <v>271</v>
      </c>
      <c r="E14" s="24" t="s">
        <v>260</v>
      </c>
      <c r="F14" s="68">
        <v>2</v>
      </c>
      <c r="G14" s="68">
        <v>2</v>
      </c>
      <c r="H14" s="68">
        <v>0</v>
      </c>
      <c r="I14" s="68">
        <v>2</v>
      </c>
      <c r="J14" s="68">
        <f>SUM(F14:I14)</f>
        <v>6</v>
      </c>
      <c r="K14" s="68">
        <f>J14/12*100</f>
        <v>50</v>
      </c>
      <c r="L14" s="68">
        <v>3</v>
      </c>
      <c r="M14" s="68">
        <v>0</v>
      </c>
      <c r="N14" s="68">
        <v>6</v>
      </c>
      <c r="O14" s="68">
        <v>4</v>
      </c>
      <c r="P14" s="68">
        <v>0</v>
      </c>
      <c r="Q14" s="68">
        <v>1</v>
      </c>
      <c r="R14" s="68">
        <v>2</v>
      </c>
      <c r="S14" s="68">
        <v>3</v>
      </c>
      <c r="T14" s="68">
        <v>8</v>
      </c>
      <c r="U14" s="68">
        <v>4</v>
      </c>
      <c r="V14" s="68">
        <f>SUM(L14:U14)</f>
        <v>31</v>
      </c>
      <c r="W14" s="21">
        <f>V14/59*100</f>
        <v>52.542372881355938</v>
      </c>
      <c r="X14" s="21">
        <f>K14+W14</f>
        <v>102.54237288135593</v>
      </c>
      <c r="Y14" s="9" t="s">
        <v>462</v>
      </c>
    </row>
    <row r="15" spans="1:38" ht="47.25" x14ac:dyDescent="0.3">
      <c r="A15" s="3" t="e">
        <f t="shared" si="0"/>
        <v>#REF!</v>
      </c>
      <c r="B15" s="1" t="s">
        <v>110</v>
      </c>
      <c r="C15" s="25" t="s">
        <v>336</v>
      </c>
      <c r="D15" s="25" t="s">
        <v>276</v>
      </c>
      <c r="E15" s="25" t="s">
        <v>355</v>
      </c>
      <c r="F15" s="68">
        <v>1</v>
      </c>
      <c r="G15" s="68">
        <v>0</v>
      </c>
      <c r="H15" s="68">
        <v>0</v>
      </c>
      <c r="I15" s="68">
        <v>3</v>
      </c>
      <c r="J15" s="68">
        <f>SUM(F15:I15)</f>
        <v>4</v>
      </c>
      <c r="K15" s="68">
        <f>J15/12*100</f>
        <v>33.333333333333329</v>
      </c>
      <c r="L15" s="68">
        <v>3</v>
      </c>
      <c r="M15" s="68">
        <v>0</v>
      </c>
      <c r="N15" s="68">
        <v>3</v>
      </c>
      <c r="O15" s="68">
        <v>6</v>
      </c>
      <c r="P15" s="68">
        <v>5</v>
      </c>
      <c r="Q15" s="68">
        <v>2</v>
      </c>
      <c r="R15" s="68">
        <v>5</v>
      </c>
      <c r="S15" s="68">
        <v>2</v>
      </c>
      <c r="T15" s="68">
        <v>10</v>
      </c>
      <c r="U15" s="68">
        <v>4</v>
      </c>
      <c r="V15" s="68">
        <f>SUM(L15:U15)</f>
        <v>40</v>
      </c>
      <c r="W15" s="21">
        <f>V15/59*100</f>
        <v>67.796610169491515</v>
      </c>
      <c r="X15" s="21">
        <f>K15+W15</f>
        <v>101.12994350282484</v>
      </c>
      <c r="Y15" s="9" t="s">
        <v>462</v>
      </c>
    </row>
    <row r="16" spans="1:38" ht="47.25" x14ac:dyDescent="0.3">
      <c r="A16" s="3" t="e">
        <f t="shared" si="0"/>
        <v>#REF!</v>
      </c>
      <c r="B16" s="1" t="s">
        <v>123</v>
      </c>
      <c r="C16" s="89" t="s">
        <v>272</v>
      </c>
      <c r="D16" s="43" t="s">
        <v>172</v>
      </c>
      <c r="E16" s="43" t="s">
        <v>353</v>
      </c>
      <c r="F16" s="68">
        <v>1</v>
      </c>
      <c r="G16" s="68">
        <v>1</v>
      </c>
      <c r="H16" s="68">
        <v>0</v>
      </c>
      <c r="I16" s="68">
        <v>3</v>
      </c>
      <c r="J16" s="68">
        <f>SUM(F16:I16)</f>
        <v>5</v>
      </c>
      <c r="K16" s="68">
        <f>J16/12*100</f>
        <v>41.666666666666671</v>
      </c>
      <c r="L16" s="68">
        <v>3</v>
      </c>
      <c r="M16" s="68">
        <v>0</v>
      </c>
      <c r="N16" s="68">
        <v>3</v>
      </c>
      <c r="O16" s="68">
        <v>5</v>
      </c>
      <c r="P16" s="68">
        <v>2</v>
      </c>
      <c r="Q16" s="68">
        <v>2</v>
      </c>
      <c r="R16" s="68">
        <v>5</v>
      </c>
      <c r="S16" s="68">
        <v>3</v>
      </c>
      <c r="T16" s="68">
        <v>8</v>
      </c>
      <c r="U16" s="68">
        <v>3</v>
      </c>
      <c r="V16" s="68">
        <f>SUM(L16:U16)</f>
        <v>34</v>
      </c>
      <c r="W16" s="21">
        <f>V16/59*100</f>
        <v>57.627118644067799</v>
      </c>
      <c r="X16" s="21">
        <f>K16+W16</f>
        <v>99.293785310734478</v>
      </c>
      <c r="Y16" s="9" t="s">
        <v>462</v>
      </c>
    </row>
    <row r="17" spans="1:38" ht="31.5" x14ac:dyDescent="0.3">
      <c r="A17" s="3" t="e">
        <f t="shared" si="0"/>
        <v>#REF!</v>
      </c>
      <c r="B17" s="1" t="s">
        <v>131</v>
      </c>
      <c r="C17" s="83" t="s">
        <v>313</v>
      </c>
      <c r="D17" s="83" t="s">
        <v>314</v>
      </c>
      <c r="E17" s="32" t="s">
        <v>251</v>
      </c>
      <c r="F17" s="68">
        <v>1</v>
      </c>
      <c r="G17" s="68">
        <v>1</v>
      </c>
      <c r="H17" s="68">
        <v>1</v>
      </c>
      <c r="I17" s="68">
        <v>3</v>
      </c>
      <c r="J17" s="68">
        <f>SUM(F17:I17)</f>
        <v>6</v>
      </c>
      <c r="K17" s="68">
        <f>J17/12*100</f>
        <v>50</v>
      </c>
      <c r="L17" s="68">
        <v>3</v>
      </c>
      <c r="M17" s="68">
        <v>1</v>
      </c>
      <c r="N17" s="68">
        <v>3</v>
      </c>
      <c r="O17" s="68">
        <v>6</v>
      </c>
      <c r="P17" s="68">
        <v>1</v>
      </c>
      <c r="Q17" s="68">
        <v>2</v>
      </c>
      <c r="R17" s="68">
        <v>2</v>
      </c>
      <c r="S17" s="68">
        <v>3</v>
      </c>
      <c r="T17" s="68">
        <v>4</v>
      </c>
      <c r="U17" s="68">
        <v>4</v>
      </c>
      <c r="V17" s="68">
        <f>SUM(L17:U17)</f>
        <v>29</v>
      </c>
      <c r="W17" s="21">
        <f>V17/59*100</f>
        <v>49.152542372881356</v>
      </c>
      <c r="X17" s="21">
        <f>K17+W17</f>
        <v>99.152542372881356</v>
      </c>
      <c r="Y17" s="9" t="s">
        <v>462</v>
      </c>
    </row>
    <row r="18" spans="1:38" ht="31.5" x14ac:dyDescent="0.3">
      <c r="A18" s="3" t="e">
        <f t="shared" si="0"/>
        <v>#REF!</v>
      </c>
      <c r="B18" s="1" t="s">
        <v>124</v>
      </c>
      <c r="C18" s="25" t="s">
        <v>275</v>
      </c>
      <c r="D18" s="28" t="s">
        <v>276</v>
      </c>
      <c r="E18" s="28" t="s">
        <v>251</v>
      </c>
      <c r="F18" s="68">
        <v>1</v>
      </c>
      <c r="G18" s="68">
        <v>0</v>
      </c>
      <c r="H18" s="68">
        <v>1</v>
      </c>
      <c r="I18" s="68">
        <v>1</v>
      </c>
      <c r="J18" s="68">
        <f>SUM(F18:I18)</f>
        <v>3</v>
      </c>
      <c r="K18" s="68">
        <f>J18/12*100</f>
        <v>25</v>
      </c>
      <c r="L18" s="68">
        <v>3</v>
      </c>
      <c r="M18" s="68">
        <v>1</v>
      </c>
      <c r="N18" s="68">
        <v>3</v>
      </c>
      <c r="O18" s="68">
        <v>7</v>
      </c>
      <c r="P18" s="68">
        <v>8</v>
      </c>
      <c r="Q18" s="68">
        <v>2</v>
      </c>
      <c r="R18" s="68">
        <v>5</v>
      </c>
      <c r="S18" s="68">
        <v>3</v>
      </c>
      <c r="T18" s="68">
        <v>7</v>
      </c>
      <c r="U18" s="68">
        <v>3</v>
      </c>
      <c r="V18" s="68">
        <f>SUM(L18:U18)</f>
        <v>42</v>
      </c>
      <c r="W18" s="21">
        <f>V18/59*100</f>
        <v>71.186440677966104</v>
      </c>
      <c r="X18" s="21">
        <f>K18+W18</f>
        <v>96.186440677966104</v>
      </c>
      <c r="Y18" s="9" t="s">
        <v>462</v>
      </c>
    </row>
    <row r="19" spans="1:38" ht="18.75" x14ac:dyDescent="0.3">
      <c r="A19" s="3" t="e">
        <f t="shared" si="0"/>
        <v>#REF!</v>
      </c>
      <c r="B19" s="1" t="s">
        <v>134</v>
      </c>
      <c r="C19" s="25" t="s">
        <v>345</v>
      </c>
      <c r="D19" s="25" t="s">
        <v>193</v>
      </c>
      <c r="E19" s="25" t="s">
        <v>360</v>
      </c>
      <c r="F19" s="68">
        <v>2</v>
      </c>
      <c r="G19" s="68">
        <v>0</v>
      </c>
      <c r="H19" s="68">
        <v>2</v>
      </c>
      <c r="I19" s="68">
        <v>0</v>
      </c>
      <c r="J19" s="68">
        <f>SUM(F19:I19)</f>
        <v>4</v>
      </c>
      <c r="K19" s="68">
        <f>J19/12*100</f>
        <v>33.333333333333329</v>
      </c>
      <c r="L19" s="68">
        <v>3</v>
      </c>
      <c r="M19" s="68">
        <v>0</v>
      </c>
      <c r="N19" s="68">
        <v>3</v>
      </c>
      <c r="O19" s="68">
        <v>4</v>
      </c>
      <c r="P19" s="68">
        <v>6</v>
      </c>
      <c r="Q19" s="68">
        <v>2</v>
      </c>
      <c r="R19" s="68">
        <v>5</v>
      </c>
      <c r="S19" s="68">
        <v>3</v>
      </c>
      <c r="T19" s="68">
        <v>6</v>
      </c>
      <c r="U19" s="68">
        <v>5</v>
      </c>
      <c r="V19" s="68">
        <f>SUM(L19:U19)</f>
        <v>37</v>
      </c>
      <c r="W19" s="21">
        <f>V19/59*100</f>
        <v>62.711864406779661</v>
      </c>
      <c r="X19" s="21">
        <f>K19+W19</f>
        <v>96.045197740112997</v>
      </c>
      <c r="Y19" s="9" t="s">
        <v>462</v>
      </c>
    </row>
    <row r="20" spans="1:38" ht="31.5" x14ac:dyDescent="0.3">
      <c r="A20" s="3" t="e">
        <f t="shared" si="0"/>
        <v>#REF!</v>
      </c>
      <c r="B20" s="1" t="s">
        <v>101</v>
      </c>
      <c r="C20" s="25" t="s">
        <v>291</v>
      </c>
      <c r="D20" s="25" t="s">
        <v>292</v>
      </c>
      <c r="E20" s="28" t="s">
        <v>251</v>
      </c>
      <c r="F20" s="68">
        <v>1</v>
      </c>
      <c r="G20" s="68">
        <v>1</v>
      </c>
      <c r="H20" s="68">
        <v>2</v>
      </c>
      <c r="I20" s="68">
        <v>1</v>
      </c>
      <c r="J20" s="68">
        <f>SUM(F20:I20)</f>
        <v>5</v>
      </c>
      <c r="K20" s="68">
        <f>J20/12*100</f>
        <v>41.666666666666671</v>
      </c>
      <c r="L20" s="68">
        <v>2</v>
      </c>
      <c r="M20" s="68">
        <v>0</v>
      </c>
      <c r="N20" s="68">
        <v>3</v>
      </c>
      <c r="O20" s="68">
        <v>4</v>
      </c>
      <c r="P20" s="68">
        <v>6</v>
      </c>
      <c r="Q20" s="68">
        <v>2</v>
      </c>
      <c r="R20" s="68">
        <v>3</v>
      </c>
      <c r="S20" s="68">
        <v>1</v>
      </c>
      <c r="T20" s="68">
        <v>8</v>
      </c>
      <c r="U20" s="68">
        <v>3</v>
      </c>
      <c r="V20" s="68">
        <f>SUM(L20:U20)</f>
        <v>32</v>
      </c>
      <c r="W20" s="21">
        <f>V20/59*100</f>
        <v>54.237288135593218</v>
      </c>
      <c r="X20" s="21">
        <f>K20+W20</f>
        <v>95.903954802259889</v>
      </c>
      <c r="Y20" s="9" t="s">
        <v>462</v>
      </c>
    </row>
    <row r="21" spans="1:38" ht="31.5" x14ac:dyDescent="0.3">
      <c r="A21" s="3" t="e">
        <f t="shared" si="0"/>
        <v>#REF!</v>
      </c>
      <c r="B21" s="1" t="s">
        <v>139</v>
      </c>
      <c r="C21" s="25" t="s">
        <v>339</v>
      </c>
      <c r="D21" s="25" t="s">
        <v>340</v>
      </c>
      <c r="E21" s="28" t="s">
        <v>251</v>
      </c>
      <c r="F21" s="68">
        <v>1</v>
      </c>
      <c r="G21" s="68">
        <v>0</v>
      </c>
      <c r="H21" s="68">
        <v>2</v>
      </c>
      <c r="I21" s="68">
        <v>0</v>
      </c>
      <c r="J21" s="68">
        <f>SUM(F21:I21)</f>
        <v>3</v>
      </c>
      <c r="K21" s="68">
        <f>J21/12*100</f>
        <v>25</v>
      </c>
      <c r="L21" s="68">
        <v>3</v>
      </c>
      <c r="M21" s="68">
        <v>0</v>
      </c>
      <c r="N21" s="68">
        <v>3</v>
      </c>
      <c r="O21" s="68">
        <v>9</v>
      </c>
      <c r="P21" s="68">
        <v>8</v>
      </c>
      <c r="Q21" s="68">
        <v>2</v>
      </c>
      <c r="R21" s="68">
        <v>4</v>
      </c>
      <c r="S21" s="68">
        <v>3</v>
      </c>
      <c r="T21" s="68">
        <v>5</v>
      </c>
      <c r="U21" s="68">
        <v>3</v>
      </c>
      <c r="V21" s="68">
        <f>SUM(L21:U21)</f>
        <v>40</v>
      </c>
      <c r="W21" s="21">
        <f>V21/59*100</f>
        <v>67.796610169491515</v>
      </c>
      <c r="X21" s="21">
        <f>K21+W21</f>
        <v>92.796610169491515</v>
      </c>
      <c r="Y21" s="11"/>
    </row>
    <row r="22" spans="1:38" ht="47.25" x14ac:dyDescent="0.3">
      <c r="A22" s="3" t="e">
        <f t="shared" si="0"/>
        <v>#REF!</v>
      </c>
      <c r="B22" s="12" t="s">
        <v>135</v>
      </c>
      <c r="C22" s="25" t="s">
        <v>285</v>
      </c>
      <c r="D22" s="25" t="s">
        <v>282</v>
      </c>
      <c r="E22" s="25" t="s">
        <v>262</v>
      </c>
      <c r="F22" s="68">
        <v>0</v>
      </c>
      <c r="G22" s="68">
        <v>1</v>
      </c>
      <c r="H22" s="68">
        <v>3</v>
      </c>
      <c r="I22" s="68">
        <v>0</v>
      </c>
      <c r="J22" s="68">
        <f>SUM(F22:I22)</f>
        <v>4</v>
      </c>
      <c r="K22" s="68">
        <f>J22/12*100</f>
        <v>33.333333333333329</v>
      </c>
      <c r="L22" s="68">
        <v>3</v>
      </c>
      <c r="M22" s="68">
        <v>1</v>
      </c>
      <c r="N22" s="68">
        <v>3</v>
      </c>
      <c r="O22" s="68">
        <v>4</v>
      </c>
      <c r="P22" s="68">
        <v>6</v>
      </c>
      <c r="Q22" s="68">
        <v>2</v>
      </c>
      <c r="R22" s="68">
        <v>3</v>
      </c>
      <c r="S22" s="68">
        <v>3</v>
      </c>
      <c r="T22" s="68">
        <v>5</v>
      </c>
      <c r="U22" s="68">
        <v>5</v>
      </c>
      <c r="V22" s="68">
        <f>SUM(L22:U22)</f>
        <v>35</v>
      </c>
      <c r="W22" s="21">
        <f>V22/59*100</f>
        <v>59.322033898305079</v>
      </c>
      <c r="X22" s="21">
        <f>K22+W22</f>
        <v>92.655367231638408</v>
      </c>
      <c r="Y22" s="11"/>
    </row>
    <row r="23" spans="1:38" ht="47.25" x14ac:dyDescent="0.3">
      <c r="A23" s="3" t="e">
        <f t="shared" si="0"/>
        <v>#REF!</v>
      </c>
      <c r="B23" s="1" t="s">
        <v>132</v>
      </c>
      <c r="C23" s="25" t="s">
        <v>286</v>
      </c>
      <c r="D23" s="25" t="s">
        <v>287</v>
      </c>
      <c r="E23" s="25" t="s">
        <v>264</v>
      </c>
      <c r="F23" s="68">
        <v>1</v>
      </c>
      <c r="G23" s="68">
        <v>0</v>
      </c>
      <c r="H23" s="68">
        <v>2</v>
      </c>
      <c r="I23" s="68">
        <v>2</v>
      </c>
      <c r="J23" s="68">
        <f>SUM(F23:I23)</f>
        <v>5</v>
      </c>
      <c r="K23" s="68">
        <f>J23/12*100</f>
        <v>41.666666666666671</v>
      </c>
      <c r="L23" s="68">
        <v>3</v>
      </c>
      <c r="M23" s="68">
        <v>0</v>
      </c>
      <c r="N23" s="68">
        <v>2</v>
      </c>
      <c r="O23" s="68">
        <v>5</v>
      </c>
      <c r="P23" s="68">
        <v>5</v>
      </c>
      <c r="Q23" s="68">
        <v>2</v>
      </c>
      <c r="R23" s="68">
        <v>3</v>
      </c>
      <c r="S23" s="68">
        <v>1</v>
      </c>
      <c r="T23" s="68">
        <v>6</v>
      </c>
      <c r="U23" s="68">
        <v>3</v>
      </c>
      <c r="V23" s="68">
        <f>SUM(L23:U23)</f>
        <v>30</v>
      </c>
      <c r="W23" s="21">
        <f>V23/59*100</f>
        <v>50.847457627118644</v>
      </c>
      <c r="X23" s="21">
        <f>K23+W23</f>
        <v>92.514124293785315</v>
      </c>
      <c r="Y23" s="11"/>
    </row>
    <row r="24" spans="1:38" ht="47.25" x14ac:dyDescent="0.3">
      <c r="A24" s="3" t="e">
        <f t="shared" si="0"/>
        <v>#REF!</v>
      </c>
      <c r="B24" s="1" t="s">
        <v>129</v>
      </c>
      <c r="C24" s="25" t="s">
        <v>343</v>
      </c>
      <c r="D24" s="25" t="s">
        <v>231</v>
      </c>
      <c r="E24" s="34" t="s">
        <v>254</v>
      </c>
      <c r="F24" s="68">
        <v>1</v>
      </c>
      <c r="G24" s="68">
        <v>1</v>
      </c>
      <c r="H24" s="68">
        <v>2</v>
      </c>
      <c r="I24" s="68">
        <v>1</v>
      </c>
      <c r="J24" s="68">
        <f>SUM(F24:I24)</f>
        <v>5</v>
      </c>
      <c r="K24" s="68">
        <f>J24/12*100</f>
        <v>41.666666666666671</v>
      </c>
      <c r="L24" s="68">
        <v>4</v>
      </c>
      <c r="M24" s="68">
        <v>0</v>
      </c>
      <c r="N24" s="68">
        <v>2</v>
      </c>
      <c r="O24" s="68">
        <v>5</v>
      </c>
      <c r="P24" s="68">
        <v>5</v>
      </c>
      <c r="Q24" s="68">
        <v>0</v>
      </c>
      <c r="R24" s="68">
        <v>1</v>
      </c>
      <c r="S24" s="68">
        <v>3</v>
      </c>
      <c r="T24" s="68">
        <v>7</v>
      </c>
      <c r="U24" s="68">
        <v>2</v>
      </c>
      <c r="V24" s="68">
        <f>SUM(L24:U24)</f>
        <v>29</v>
      </c>
      <c r="W24" s="21">
        <f>V24/59*100</f>
        <v>49.152542372881356</v>
      </c>
      <c r="X24" s="21">
        <f>K24+W24</f>
        <v>90.819209039548028</v>
      </c>
      <c r="Y24" s="11"/>
    </row>
    <row r="25" spans="1:38" ht="31.5" x14ac:dyDescent="0.3">
      <c r="A25" s="3" t="e">
        <f t="shared" si="0"/>
        <v>#REF!</v>
      </c>
      <c r="B25" s="1" t="s">
        <v>146</v>
      </c>
      <c r="C25" s="42" t="s">
        <v>348</v>
      </c>
      <c r="D25" s="42" t="s">
        <v>302</v>
      </c>
      <c r="E25" s="28" t="s">
        <v>251</v>
      </c>
      <c r="F25" s="68">
        <v>0</v>
      </c>
      <c r="G25" s="68">
        <v>1</v>
      </c>
      <c r="H25" s="68">
        <v>3</v>
      </c>
      <c r="I25" s="68">
        <v>0</v>
      </c>
      <c r="J25" s="68">
        <f>SUM(F25:I25)</f>
        <v>4</v>
      </c>
      <c r="K25" s="68">
        <f>J25/12*100</f>
        <v>33.333333333333329</v>
      </c>
      <c r="L25" s="68">
        <v>3</v>
      </c>
      <c r="M25" s="68">
        <v>1</v>
      </c>
      <c r="N25" s="68">
        <v>3</v>
      </c>
      <c r="O25" s="68">
        <v>6</v>
      </c>
      <c r="P25" s="68">
        <v>3</v>
      </c>
      <c r="Q25" s="68">
        <v>2</v>
      </c>
      <c r="R25" s="68">
        <v>4</v>
      </c>
      <c r="S25" s="68">
        <v>3</v>
      </c>
      <c r="T25" s="68">
        <v>5</v>
      </c>
      <c r="U25" s="68">
        <v>3</v>
      </c>
      <c r="V25" s="68">
        <f>SUM(L25:U25)</f>
        <v>33</v>
      </c>
      <c r="W25" s="21">
        <f>V25/59*100</f>
        <v>55.932203389830505</v>
      </c>
      <c r="X25" s="21">
        <f>K25+W25</f>
        <v>89.265536723163834</v>
      </c>
      <c r="Y25" s="11"/>
    </row>
    <row r="26" spans="1:38" s="13" customFormat="1" ht="31.5" x14ac:dyDescent="0.3">
      <c r="A26" s="14" t="e">
        <f t="shared" si="0"/>
        <v>#REF!</v>
      </c>
      <c r="B26" s="1" t="s">
        <v>141</v>
      </c>
      <c r="C26" s="25" t="s">
        <v>326</v>
      </c>
      <c r="D26" s="25" t="s">
        <v>327</v>
      </c>
      <c r="E26" s="28" t="s">
        <v>251</v>
      </c>
      <c r="F26" s="68">
        <v>0</v>
      </c>
      <c r="G26" s="68">
        <v>1</v>
      </c>
      <c r="H26" s="68">
        <v>1</v>
      </c>
      <c r="I26" s="68">
        <v>0</v>
      </c>
      <c r="J26" s="68">
        <f>SUM(F26:I26)</f>
        <v>2</v>
      </c>
      <c r="K26" s="68">
        <f>J26/12*100</f>
        <v>16.666666666666664</v>
      </c>
      <c r="L26" s="68">
        <v>2</v>
      </c>
      <c r="M26" s="68">
        <v>1</v>
      </c>
      <c r="N26" s="68">
        <v>3</v>
      </c>
      <c r="O26" s="68">
        <v>12</v>
      </c>
      <c r="P26" s="68">
        <v>4</v>
      </c>
      <c r="Q26" s="68">
        <v>2</v>
      </c>
      <c r="R26" s="68">
        <v>3</v>
      </c>
      <c r="S26" s="68">
        <v>1</v>
      </c>
      <c r="T26" s="68">
        <v>7</v>
      </c>
      <c r="U26" s="68">
        <v>7</v>
      </c>
      <c r="V26" s="68">
        <f>SUM(L26:U26)</f>
        <v>42</v>
      </c>
      <c r="W26" s="21">
        <f>V26/59*100</f>
        <v>71.186440677966104</v>
      </c>
      <c r="X26" s="21">
        <f>K26+W26</f>
        <v>87.853107344632775</v>
      </c>
      <c r="Y26" s="11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</row>
    <row r="27" spans="1:38" ht="31.5" x14ac:dyDescent="0.3">
      <c r="A27" s="3" t="e">
        <f t="shared" si="0"/>
        <v>#REF!</v>
      </c>
      <c r="B27" s="1" t="s">
        <v>100</v>
      </c>
      <c r="C27" s="25" t="s">
        <v>289</v>
      </c>
      <c r="D27" s="25" t="s">
        <v>266</v>
      </c>
      <c r="E27" s="28" t="s">
        <v>251</v>
      </c>
      <c r="F27" s="68">
        <v>1</v>
      </c>
      <c r="G27" s="68">
        <v>0</v>
      </c>
      <c r="H27" s="68">
        <v>1</v>
      </c>
      <c r="I27" s="68">
        <v>1</v>
      </c>
      <c r="J27" s="68">
        <f>SUM(F27:I27)</f>
        <v>3</v>
      </c>
      <c r="K27" s="68">
        <f>J27/12*100</f>
        <v>25</v>
      </c>
      <c r="L27" s="68">
        <v>3</v>
      </c>
      <c r="M27" s="68">
        <v>0</v>
      </c>
      <c r="N27" s="68">
        <v>2</v>
      </c>
      <c r="O27" s="68">
        <v>6</v>
      </c>
      <c r="P27" s="68">
        <v>5</v>
      </c>
      <c r="Q27" s="68">
        <v>2</v>
      </c>
      <c r="R27" s="68">
        <v>4</v>
      </c>
      <c r="S27" s="68">
        <v>3</v>
      </c>
      <c r="T27" s="68">
        <v>7</v>
      </c>
      <c r="U27" s="68">
        <v>4</v>
      </c>
      <c r="V27" s="68">
        <f>SUM(L27:U27)</f>
        <v>36</v>
      </c>
      <c r="W27" s="21">
        <f>V27/59*100</f>
        <v>61.016949152542374</v>
      </c>
      <c r="X27" s="21">
        <f>K27+W27</f>
        <v>86.016949152542367</v>
      </c>
      <c r="Y27" s="11"/>
    </row>
    <row r="28" spans="1:38" ht="31.5" x14ac:dyDescent="0.3">
      <c r="A28" s="3" t="e">
        <f t="shared" si="0"/>
        <v>#REF!</v>
      </c>
      <c r="B28" s="1" t="s">
        <v>108</v>
      </c>
      <c r="C28" s="25" t="s">
        <v>303</v>
      </c>
      <c r="D28" s="25" t="s">
        <v>304</v>
      </c>
      <c r="E28" s="28" t="s">
        <v>251</v>
      </c>
      <c r="F28" s="68">
        <v>0</v>
      </c>
      <c r="G28" s="68">
        <v>2</v>
      </c>
      <c r="H28" s="68">
        <v>1</v>
      </c>
      <c r="I28" s="68">
        <v>2</v>
      </c>
      <c r="J28" s="68">
        <f>SUM(F28:I28)</f>
        <v>5</v>
      </c>
      <c r="K28" s="68">
        <f>J28/12*100</f>
        <v>41.666666666666671</v>
      </c>
      <c r="L28" s="68">
        <v>3</v>
      </c>
      <c r="M28" s="68">
        <v>1</v>
      </c>
      <c r="N28" s="68">
        <v>3</v>
      </c>
      <c r="O28" s="68">
        <v>4</v>
      </c>
      <c r="P28" s="68">
        <v>0</v>
      </c>
      <c r="Q28" s="68">
        <v>2</v>
      </c>
      <c r="R28" s="68">
        <v>2</v>
      </c>
      <c r="S28" s="68">
        <v>3</v>
      </c>
      <c r="T28" s="68">
        <v>8</v>
      </c>
      <c r="U28" s="68">
        <v>0</v>
      </c>
      <c r="V28" s="68">
        <f>SUM(L28:U28)</f>
        <v>26</v>
      </c>
      <c r="W28" s="21">
        <f>V28/59*100</f>
        <v>44.067796610169488</v>
      </c>
      <c r="X28" s="21">
        <f>K28+W28</f>
        <v>85.734463276836152</v>
      </c>
      <c r="Y28" s="11"/>
    </row>
    <row r="29" spans="1:38" ht="31.5" x14ac:dyDescent="0.3">
      <c r="A29" s="3" t="e">
        <f t="shared" si="0"/>
        <v>#REF!</v>
      </c>
      <c r="B29" s="12" t="s">
        <v>103</v>
      </c>
      <c r="C29" s="25" t="s">
        <v>328</v>
      </c>
      <c r="D29" s="25" t="s">
        <v>307</v>
      </c>
      <c r="E29" s="28" t="s">
        <v>251</v>
      </c>
      <c r="F29" s="68">
        <v>1</v>
      </c>
      <c r="G29" s="68">
        <v>0</v>
      </c>
      <c r="H29" s="68">
        <v>1</v>
      </c>
      <c r="I29" s="68">
        <v>0</v>
      </c>
      <c r="J29" s="68">
        <f>SUM(F29:I29)</f>
        <v>2</v>
      </c>
      <c r="K29" s="68">
        <f>J29/12*100</f>
        <v>16.666666666666664</v>
      </c>
      <c r="L29" s="68">
        <v>4</v>
      </c>
      <c r="M29" s="68">
        <v>1</v>
      </c>
      <c r="N29" s="68">
        <v>2</v>
      </c>
      <c r="O29" s="68">
        <v>6</v>
      </c>
      <c r="P29" s="68">
        <v>5</v>
      </c>
      <c r="Q29" s="68">
        <v>2</v>
      </c>
      <c r="R29" s="68">
        <v>3</v>
      </c>
      <c r="S29" s="68">
        <v>1</v>
      </c>
      <c r="T29" s="68">
        <v>10</v>
      </c>
      <c r="U29" s="68">
        <v>6</v>
      </c>
      <c r="V29" s="68">
        <f>SUM(L29:U29)</f>
        <v>40</v>
      </c>
      <c r="W29" s="21">
        <f>V29/59*100</f>
        <v>67.796610169491515</v>
      </c>
      <c r="X29" s="21">
        <f>K29+W29</f>
        <v>84.463276836158173</v>
      </c>
      <c r="Y29" s="11"/>
    </row>
    <row r="30" spans="1:38" s="13" customFormat="1" ht="30" x14ac:dyDescent="0.3">
      <c r="A30" s="14" t="e">
        <f t="shared" si="0"/>
        <v>#REF!</v>
      </c>
      <c r="B30" s="1" t="s">
        <v>144</v>
      </c>
      <c r="C30" s="24" t="s">
        <v>278</v>
      </c>
      <c r="D30" s="24" t="s">
        <v>279</v>
      </c>
      <c r="E30" s="24" t="s">
        <v>352</v>
      </c>
      <c r="F30" s="68">
        <v>1</v>
      </c>
      <c r="G30" s="68">
        <v>0</v>
      </c>
      <c r="H30" s="68">
        <v>1</v>
      </c>
      <c r="I30" s="68">
        <v>0</v>
      </c>
      <c r="J30" s="68">
        <f>SUM(F30:I30)</f>
        <v>2</v>
      </c>
      <c r="K30" s="68">
        <f>J30/12*100</f>
        <v>16.666666666666664</v>
      </c>
      <c r="L30" s="68">
        <v>4</v>
      </c>
      <c r="M30" s="68">
        <v>0</v>
      </c>
      <c r="N30" s="68">
        <v>3</v>
      </c>
      <c r="O30" s="68">
        <v>5</v>
      </c>
      <c r="P30" s="68">
        <v>4</v>
      </c>
      <c r="Q30" s="68">
        <v>2</v>
      </c>
      <c r="R30" s="68">
        <v>5</v>
      </c>
      <c r="S30" s="68">
        <v>3</v>
      </c>
      <c r="T30" s="68">
        <v>8</v>
      </c>
      <c r="U30" s="68">
        <v>4</v>
      </c>
      <c r="V30" s="68">
        <f>SUM(L30:U30)</f>
        <v>38</v>
      </c>
      <c r="W30" s="21">
        <f>V30/59*100</f>
        <v>64.406779661016941</v>
      </c>
      <c r="X30" s="21">
        <f>K30+W30</f>
        <v>81.073446327683598</v>
      </c>
      <c r="Y30" s="11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30" x14ac:dyDescent="0.3">
      <c r="A31" s="3" t="e">
        <f t="shared" si="0"/>
        <v>#REF!</v>
      </c>
      <c r="B31" s="1" t="s">
        <v>97</v>
      </c>
      <c r="C31" s="54" t="s">
        <v>319</v>
      </c>
      <c r="D31" s="54" t="s">
        <v>302</v>
      </c>
      <c r="E31" s="88" t="s">
        <v>359</v>
      </c>
      <c r="F31" s="68">
        <v>1</v>
      </c>
      <c r="G31" s="68">
        <v>0</v>
      </c>
      <c r="H31" s="68">
        <v>0</v>
      </c>
      <c r="I31" s="68">
        <v>1</v>
      </c>
      <c r="J31" s="68">
        <f>SUM(F31:I31)</f>
        <v>2</v>
      </c>
      <c r="K31" s="68">
        <f>J31/12*100</f>
        <v>16.666666666666664</v>
      </c>
      <c r="L31" s="68">
        <v>4</v>
      </c>
      <c r="M31" s="68">
        <v>2</v>
      </c>
      <c r="N31" s="68">
        <v>3</v>
      </c>
      <c r="O31" s="68">
        <v>9</v>
      </c>
      <c r="P31" s="68">
        <v>3</v>
      </c>
      <c r="Q31" s="68">
        <v>2</v>
      </c>
      <c r="R31" s="68">
        <v>3</v>
      </c>
      <c r="S31" s="68">
        <v>3</v>
      </c>
      <c r="T31" s="68">
        <v>8</v>
      </c>
      <c r="U31" s="68">
        <v>1</v>
      </c>
      <c r="V31" s="68">
        <f>SUM(L31:U31)</f>
        <v>38</v>
      </c>
      <c r="W31" s="21">
        <f>V31/59*100</f>
        <v>64.406779661016941</v>
      </c>
      <c r="X31" s="21">
        <f>K31+W31</f>
        <v>81.073446327683598</v>
      </c>
      <c r="Y31" s="11"/>
    </row>
    <row r="32" spans="1:38" ht="47.25" x14ac:dyDescent="0.3">
      <c r="A32" s="3" t="e">
        <f t="shared" si="0"/>
        <v>#REF!</v>
      </c>
      <c r="B32" s="1" t="s">
        <v>111</v>
      </c>
      <c r="C32" s="44" t="s">
        <v>329</v>
      </c>
      <c r="D32" s="44" t="s">
        <v>304</v>
      </c>
      <c r="E32" s="46" t="s">
        <v>356</v>
      </c>
      <c r="F32" s="68">
        <v>2</v>
      </c>
      <c r="G32" s="68">
        <v>0</v>
      </c>
      <c r="H32" s="68">
        <v>0</v>
      </c>
      <c r="I32" s="68">
        <v>0</v>
      </c>
      <c r="J32" s="68">
        <f>SUM(F32:I32)</f>
        <v>2</v>
      </c>
      <c r="K32" s="68">
        <f>J32/12*100</f>
        <v>16.666666666666664</v>
      </c>
      <c r="L32" s="68">
        <v>4</v>
      </c>
      <c r="M32" s="68">
        <v>0</v>
      </c>
      <c r="N32" s="68">
        <v>2</v>
      </c>
      <c r="O32" s="68">
        <v>5</v>
      </c>
      <c r="P32" s="68">
        <v>2</v>
      </c>
      <c r="Q32" s="68">
        <v>6</v>
      </c>
      <c r="R32" s="68">
        <v>5</v>
      </c>
      <c r="S32" s="68">
        <v>1</v>
      </c>
      <c r="T32" s="68">
        <v>8</v>
      </c>
      <c r="U32" s="68">
        <v>5</v>
      </c>
      <c r="V32" s="68">
        <f>SUM(L32:U32)</f>
        <v>38</v>
      </c>
      <c r="W32" s="21">
        <f>V32/59*100</f>
        <v>64.406779661016941</v>
      </c>
      <c r="X32" s="21">
        <f>K32+W32</f>
        <v>81.073446327683598</v>
      </c>
      <c r="Y32" s="11"/>
    </row>
    <row r="33" spans="1:38" ht="18.75" x14ac:dyDescent="0.3">
      <c r="A33" s="3" t="e">
        <f t="shared" si="0"/>
        <v>#REF!</v>
      </c>
      <c r="B33" s="1" t="s">
        <v>140</v>
      </c>
      <c r="C33" s="29" t="s">
        <v>334</v>
      </c>
      <c r="D33" s="29" t="s">
        <v>307</v>
      </c>
      <c r="E33" s="35" t="s">
        <v>259</v>
      </c>
      <c r="F33" s="68">
        <v>3</v>
      </c>
      <c r="G33" s="68">
        <v>0</v>
      </c>
      <c r="H33" s="68">
        <v>1</v>
      </c>
      <c r="I33" s="68">
        <v>0</v>
      </c>
      <c r="J33" s="68">
        <f>SUM(F33:I33)</f>
        <v>4</v>
      </c>
      <c r="K33" s="68">
        <f>J33/12*100</f>
        <v>33.333333333333329</v>
      </c>
      <c r="L33" s="68">
        <v>2</v>
      </c>
      <c r="M33" s="68">
        <v>1</v>
      </c>
      <c r="N33" s="68">
        <v>3</v>
      </c>
      <c r="O33" s="68">
        <v>0</v>
      </c>
      <c r="P33" s="68">
        <v>1</v>
      </c>
      <c r="Q33" s="68">
        <v>2</v>
      </c>
      <c r="R33" s="68">
        <v>4</v>
      </c>
      <c r="S33" s="68">
        <v>2</v>
      </c>
      <c r="T33" s="68">
        <v>8</v>
      </c>
      <c r="U33" s="68">
        <v>5</v>
      </c>
      <c r="V33" s="68">
        <f>SUM(L33:U33)</f>
        <v>28</v>
      </c>
      <c r="W33" s="21">
        <f>V33/59*100</f>
        <v>47.457627118644069</v>
      </c>
      <c r="X33" s="21">
        <f>K33+W33</f>
        <v>80.790960451977398</v>
      </c>
      <c r="Y33" s="11"/>
    </row>
    <row r="34" spans="1:38" ht="31.5" x14ac:dyDescent="0.3">
      <c r="A34" s="3" t="e">
        <f t="shared" si="0"/>
        <v>#REF!</v>
      </c>
      <c r="B34" s="1" t="s">
        <v>128</v>
      </c>
      <c r="C34" s="25" t="s">
        <v>342</v>
      </c>
      <c r="D34" s="25" t="s">
        <v>279</v>
      </c>
      <c r="E34" s="28" t="s">
        <v>251</v>
      </c>
      <c r="F34" s="68">
        <v>0</v>
      </c>
      <c r="G34" s="68">
        <v>0</v>
      </c>
      <c r="H34" s="68">
        <v>2</v>
      </c>
      <c r="I34" s="68">
        <v>0</v>
      </c>
      <c r="J34" s="68">
        <f>SUM(F34:I34)</f>
        <v>2</v>
      </c>
      <c r="K34" s="68">
        <f>J34/12*100</f>
        <v>16.666666666666664</v>
      </c>
      <c r="L34" s="68">
        <v>2</v>
      </c>
      <c r="M34" s="68">
        <v>0</v>
      </c>
      <c r="N34" s="68">
        <v>3</v>
      </c>
      <c r="O34" s="68">
        <v>4</v>
      </c>
      <c r="P34" s="68">
        <v>7</v>
      </c>
      <c r="Q34" s="68">
        <v>2</v>
      </c>
      <c r="R34" s="68">
        <v>5</v>
      </c>
      <c r="S34" s="68">
        <v>3</v>
      </c>
      <c r="T34" s="68">
        <v>6</v>
      </c>
      <c r="U34" s="68">
        <v>5</v>
      </c>
      <c r="V34" s="68">
        <f>SUM(L34:U34)</f>
        <v>37</v>
      </c>
      <c r="W34" s="21">
        <f>V34/59*100</f>
        <v>62.711864406779661</v>
      </c>
      <c r="X34" s="21">
        <f>K34+W34</f>
        <v>79.378531073446325</v>
      </c>
      <c r="Y34" s="11"/>
    </row>
    <row r="35" spans="1:38" s="13" customFormat="1" ht="18.75" x14ac:dyDescent="0.3">
      <c r="A35" s="14" t="e">
        <f t="shared" si="0"/>
        <v>#REF!</v>
      </c>
      <c r="B35" s="1" t="s">
        <v>107</v>
      </c>
      <c r="C35" s="29" t="s">
        <v>344</v>
      </c>
      <c r="D35" s="29" t="s">
        <v>226</v>
      </c>
      <c r="E35" s="35" t="s">
        <v>259</v>
      </c>
      <c r="F35" s="68">
        <v>0</v>
      </c>
      <c r="G35" s="68">
        <v>1</v>
      </c>
      <c r="H35" s="68">
        <v>1</v>
      </c>
      <c r="I35" s="68">
        <v>1</v>
      </c>
      <c r="J35" s="68">
        <f>SUM(F35:I35)</f>
        <v>3</v>
      </c>
      <c r="K35" s="68">
        <f>J35/12*100</f>
        <v>25</v>
      </c>
      <c r="L35" s="68">
        <v>1</v>
      </c>
      <c r="M35" s="68">
        <v>0</v>
      </c>
      <c r="N35" s="68">
        <v>3</v>
      </c>
      <c r="O35" s="68">
        <v>6</v>
      </c>
      <c r="P35" s="68">
        <v>3</v>
      </c>
      <c r="Q35" s="68">
        <v>2</v>
      </c>
      <c r="R35" s="68">
        <v>3</v>
      </c>
      <c r="S35" s="68">
        <v>3</v>
      </c>
      <c r="T35" s="68">
        <v>6</v>
      </c>
      <c r="U35" s="68">
        <v>5</v>
      </c>
      <c r="V35" s="68">
        <f>SUM(L35:U35)</f>
        <v>32</v>
      </c>
      <c r="W35" s="21">
        <f>V35/59*100</f>
        <v>54.237288135593218</v>
      </c>
      <c r="X35" s="21">
        <f>K35+W35</f>
        <v>79.237288135593218</v>
      </c>
      <c r="Y35" s="11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1.5" x14ac:dyDescent="0.3">
      <c r="A36" s="3" t="e">
        <f t="shared" si="0"/>
        <v>#REF!</v>
      </c>
      <c r="B36" s="1" t="s">
        <v>127</v>
      </c>
      <c r="C36" s="25" t="s">
        <v>293</v>
      </c>
      <c r="D36" s="25" t="s">
        <v>176</v>
      </c>
      <c r="E36" s="28" t="s">
        <v>251</v>
      </c>
      <c r="F36" s="68">
        <v>1</v>
      </c>
      <c r="G36" s="68">
        <v>1</v>
      </c>
      <c r="H36" s="68">
        <v>0</v>
      </c>
      <c r="I36" s="68">
        <v>0</v>
      </c>
      <c r="J36" s="68">
        <f>SUM(F36:I36)</f>
        <v>2</v>
      </c>
      <c r="K36" s="68">
        <f>J36/12*100</f>
        <v>16.666666666666664</v>
      </c>
      <c r="L36" s="68">
        <v>2</v>
      </c>
      <c r="M36" s="68">
        <v>1</v>
      </c>
      <c r="N36" s="68">
        <v>3</v>
      </c>
      <c r="O36" s="68">
        <v>6</v>
      </c>
      <c r="P36" s="68">
        <v>5</v>
      </c>
      <c r="Q36" s="68">
        <v>2</v>
      </c>
      <c r="R36" s="68">
        <v>3</v>
      </c>
      <c r="S36" s="68">
        <v>3</v>
      </c>
      <c r="T36" s="68">
        <v>8</v>
      </c>
      <c r="U36" s="68">
        <v>3</v>
      </c>
      <c r="V36" s="68">
        <f>SUM(L36:U36)</f>
        <v>36</v>
      </c>
      <c r="W36" s="21">
        <f>V36/59*100</f>
        <v>61.016949152542374</v>
      </c>
      <c r="X36" s="21">
        <f>K36+W36</f>
        <v>77.683615819209038</v>
      </c>
      <c r="Y36" s="11"/>
    </row>
    <row r="37" spans="1:38" ht="47.25" x14ac:dyDescent="0.3">
      <c r="A37" s="3" t="e">
        <f t="shared" si="0"/>
        <v>#REF!</v>
      </c>
      <c r="B37" s="1" t="s">
        <v>122</v>
      </c>
      <c r="C37" s="43" t="s">
        <v>298</v>
      </c>
      <c r="D37" s="43" t="s">
        <v>176</v>
      </c>
      <c r="E37" s="43" t="s">
        <v>257</v>
      </c>
      <c r="F37" s="68">
        <v>1</v>
      </c>
      <c r="G37" s="68">
        <v>2</v>
      </c>
      <c r="H37" s="68">
        <v>0</v>
      </c>
      <c r="I37" s="68">
        <v>1</v>
      </c>
      <c r="J37" s="68">
        <f>SUM(F37:I37)</f>
        <v>4</v>
      </c>
      <c r="K37" s="68">
        <f>J37/12*100</f>
        <v>33.333333333333329</v>
      </c>
      <c r="L37" s="68">
        <v>3</v>
      </c>
      <c r="M37" s="68">
        <v>1</v>
      </c>
      <c r="N37" s="68">
        <v>3</v>
      </c>
      <c r="O37" s="68">
        <v>6</v>
      </c>
      <c r="P37" s="68">
        <v>1</v>
      </c>
      <c r="Q37" s="68">
        <v>2</v>
      </c>
      <c r="R37" s="68">
        <v>3</v>
      </c>
      <c r="S37" s="68">
        <v>3</v>
      </c>
      <c r="T37" s="68">
        <v>3</v>
      </c>
      <c r="U37" s="68">
        <v>1</v>
      </c>
      <c r="V37" s="68">
        <f>SUM(L37:U37)</f>
        <v>26</v>
      </c>
      <c r="W37" s="21">
        <f>V37/59*100</f>
        <v>44.067796610169488</v>
      </c>
      <c r="X37" s="21">
        <f>K37+W37</f>
        <v>77.401129943502809</v>
      </c>
      <c r="Y37" s="11"/>
    </row>
    <row r="38" spans="1:38" ht="47.25" x14ac:dyDescent="0.3">
      <c r="A38" s="3" t="e">
        <f t="shared" si="0"/>
        <v>#REF!</v>
      </c>
      <c r="B38" s="1" t="s">
        <v>145</v>
      </c>
      <c r="C38" s="25" t="s">
        <v>274</v>
      </c>
      <c r="D38" s="25" t="s">
        <v>183</v>
      </c>
      <c r="E38" s="25" t="s">
        <v>354</v>
      </c>
      <c r="F38" s="68">
        <v>0</v>
      </c>
      <c r="G38" s="68">
        <v>0</v>
      </c>
      <c r="H38" s="68">
        <v>1</v>
      </c>
      <c r="I38" s="68">
        <v>1</v>
      </c>
      <c r="J38" s="68">
        <f>SUM(F38:I38)</f>
        <v>2</v>
      </c>
      <c r="K38" s="68">
        <f>J38/12*100</f>
        <v>16.666666666666664</v>
      </c>
      <c r="L38" s="68">
        <v>4</v>
      </c>
      <c r="M38" s="68">
        <v>1</v>
      </c>
      <c r="N38" s="68">
        <v>3</v>
      </c>
      <c r="O38" s="68">
        <v>8</v>
      </c>
      <c r="P38" s="68">
        <v>6</v>
      </c>
      <c r="Q38" s="68">
        <v>2</v>
      </c>
      <c r="R38" s="68">
        <v>0</v>
      </c>
      <c r="S38" s="68">
        <v>3</v>
      </c>
      <c r="T38" s="68">
        <v>7</v>
      </c>
      <c r="U38" s="68">
        <v>1</v>
      </c>
      <c r="V38" s="68">
        <f>SUM(L38:U38)</f>
        <v>35</v>
      </c>
      <c r="W38" s="21">
        <f>V38/59*100</f>
        <v>59.322033898305079</v>
      </c>
      <c r="X38" s="21">
        <f>K38+W38</f>
        <v>75.988700564971737</v>
      </c>
      <c r="Y38" s="11"/>
    </row>
    <row r="39" spans="1:38" ht="31.5" x14ac:dyDescent="0.3">
      <c r="A39" s="3" t="e">
        <f t="shared" si="0"/>
        <v>#REF!</v>
      </c>
      <c r="B39" s="1" t="s">
        <v>120</v>
      </c>
      <c r="C39" s="28" t="s">
        <v>299</v>
      </c>
      <c r="D39" s="28" t="s">
        <v>276</v>
      </c>
      <c r="E39" s="28" t="s">
        <v>251</v>
      </c>
      <c r="F39" s="68">
        <v>1</v>
      </c>
      <c r="G39" s="68">
        <v>0</v>
      </c>
      <c r="H39" s="68">
        <v>1</v>
      </c>
      <c r="I39" s="68">
        <v>0</v>
      </c>
      <c r="J39" s="68">
        <f>SUM(F39:I39)</f>
        <v>2</v>
      </c>
      <c r="K39" s="68">
        <f>J39/12*100</f>
        <v>16.666666666666664</v>
      </c>
      <c r="L39" s="68">
        <v>4</v>
      </c>
      <c r="M39" s="68">
        <v>0</v>
      </c>
      <c r="N39" s="68">
        <v>3</v>
      </c>
      <c r="O39" s="68">
        <v>5</v>
      </c>
      <c r="P39" s="68">
        <v>7</v>
      </c>
      <c r="Q39" s="68">
        <v>2</v>
      </c>
      <c r="R39" s="68">
        <v>4</v>
      </c>
      <c r="S39" s="68">
        <v>3</v>
      </c>
      <c r="T39" s="68">
        <v>5</v>
      </c>
      <c r="U39" s="68">
        <v>2</v>
      </c>
      <c r="V39" s="68">
        <f>SUM(L39:U39)</f>
        <v>35</v>
      </c>
      <c r="W39" s="21">
        <f>V39/59*100</f>
        <v>59.322033898305079</v>
      </c>
      <c r="X39" s="21">
        <f>K39+W39</f>
        <v>75.988700564971737</v>
      </c>
      <c r="Y39" s="11"/>
    </row>
    <row r="40" spans="1:38" ht="31.5" x14ac:dyDescent="0.3">
      <c r="A40" s="3" t="e">
        <f t="shared" si="0"/>
        <v>#REF!</v>
      </c>
      <c r="B40" s="1" t="s">
        <v>151</v>
      </c>
      <c r="C40" s="25" t="s">
        <v>308</v>
      </c>
      <c r="D40" s="25" t="s">
        <v>309</v>
      </c>
      <c r="E40" s="28" t="s">
        <v>251</v>
      </c>
      <c r="F40" s="68">
        <v>0</v>
      </c>
      <c r="G40" s="68">
        <v>0</v>
      </c>
      <c r="H40" s="68">
        <v>1</v>
      </c>
      <c r="I40" s="68">
        <v>0</v>
      </c>
      <c r="J40" s="68">
        <f>SUM(F40:I40)</f>
        <v>1</v>
      </c>
      <c r="K40" s="68">
        <f>J40/12*100</f>
        <v>8.3333333333333321</v>
      </c>
      <c r="L40" s="68">
        <v>3</v>
      </c>
      <c r="M40" s="68">
        <v>1</v>
      </c>
      <c r="N40" s="68">
        <v>3</v>
      </c>
      <c r="O40" s="68">
        <v>7</v>
      </c>
      <c r="P40" s="68">
        <v>6</v>
      </c>
      <c r="Q40" s="68">
        <v>2</v>
      </c>
      <c r="R40" s="68">
        <v>3</v>
      </c>
      <c r="S40" s="68">
        <v>3</v>
      </c>
      <c r="T40" s="68">
        <v>10</v>
      </c>
      <c r="U40" s="68">
        <v>0</v>
      </c>
      <c r="V40" s="68">
        <f>SUM(L40:U40)</f>
        <v>38</v>
      </c>
      <c r="W40" s="21">
        <f>V40/59*100</f>
        <v>64.406779661016941</v>
      </c>
      <c r="X40" s="21">
        <f>K40+W40</f>
        <v>72.74011299435027</v>
      </c>
      <c r="Y40" s="11"/>
    </row>
    <row r="41" spans="1:38" ht="31.5" x14ac:dyDescent="0.3">
      <c r="A41" s="3" t="e">
        <f t="shared" si="0"/>
        <v>#REF!</v>
      </c>
      <c r="B41" s="1" t="s">
        <v>130</v>
      </c>
      <c r="C41" s="34" t="s">
        <v>268</v>
      </c>
      <c r="D41" s="34" t="s">
        <v>269</v>
      </c>
      <c r="E41" s="25" t="s">
        <v>352</v>
      </c>
      <c r="F41" s="68">
        <v>0</v>
      </c>
      <c r="G41" s="68">
        <v>1</v>
      </c>
      <c r="H41" s="68">
        <v>1</v>
      </c>
      <c r="I41" s="68">
        <v>0</v>
      </c>
      <c r="J41" s="68">
        <f>SUM(F41:I41)</f>
        <v>2</v>
      </c>
      <c r="K41" s="68">
        <f>J41/12*100</f>
        <v>16.666666666666664</v>
      </c>
      <c r="L41" s="68">
        <v>3</v>
      </c>
      <c r="M41" s="68">
        <v>1</v>
      </c>
      <c r="N41" s="68">
        <v>3</v>
      </c>
      <c r="O41" s="68">
        <v>5</v>
      </c>
      <c r="P41" s="68">
        <v>3</v>
      </c>
      <c r="Q41" s="68">
        <v>2</v>
      </c>
      <c r="R41" s="68">
        <v>3</v>
      </c>
      <c r="S41" s="68">
        <v>3</v>
      </c>
      <c r="T41" s="68">
        <v>6</v>
      </c>
      <c r="U41" s="68">
        <v>4</v>
      </c>
      <c r="V41" s="68">
        <f>SUM(L41:U41)</f>
        <v>33</v>
      </c>
      <c r="W41" s="21">
        <f>V41/59*100</f>
        <v>55.932203389830505</v>
      </c>
      <c r="X41" s="21">
        <f>K41+W41</f>
        <v>72.598870056497162</v>
      </c>
      <c r="Y41" s="11"/>
    </row>
    <row r="42" spans="1:38" ht="47.25" x14ac:dyDescent="0.3">
      <c r="A42" s="3" t="e">
        <f t="shared" si="0"/>
        <v>#REF!</v>
      </c>
      <c r="B42" s="1" t="s">
        <v>102</v>
      </c>
      <c r="C42" s="43" t="s">
        <v>267</v>
      </c>
      <c r="D42" s="43" t="s">
        <v>226</v>
      </c>
      <c r="E42" s="43" t="s">
        <v>252</v>
      </c>
      <c r="F42" s="68">
        <v>0</v>
      </c>
      <c r="G42" s="68">
        <v>1</v>
      </c>
      <c r="H42" s="68">
        <v>0</v>
      </c>
      <c r="I42" s="68">
        <v>2</v>
      </c>
      <c r="J42" s="68">
        <f>SUM(F42:I42)</f>
        <v>3</v>
      </c>
      <c r="K42" s="68">
        <f>J42/12*100</f>
        <v>25</v>
      </c>
      <c r="L42" s="68">
        <v>2</v>
      </c>
      <c r="M42" s="68">
        <v>0</v>
      </c>
      <c r="N42" s="68">
        <v>3</v>
      </c>
      <c r="O42" s="68">
        <v>4</v>
      </c>
      <c r="P42" s="68">
        <v>0</v>
      </c>
      <c r="Q42" s="68">
        <v>2</v>
      </c>
      <c r="R42" s="68">
        <v>4</v>
      </c>
      <c r="S42" s="68">
        <v>3</v>
      </c>
      <c r="T42" s="68">
        <v>6</v>
      </c>
      <c r="U42" s="68">
        <v>4</v>
      </c>
      <c r="V42" s="68">
        <f>SUM(L42:U42)</f>
        <v>28</v>
      </c>
      <c r="W42" s="21">
        <f>V42/59*100</f>
        <v>47.457627118644069</v>
      </c>
      <c r="X42" s="21">
        <f>K42+W42</f>
        <v>72.457627118644069</v>
      </c>
      <c r="Y42" s="11"/>
    </row>
    <row r="43" spans="1:38" ht="31.5" x14ac:dyDescent="0.3">
      <c r="A43" s="3" t="e">
        <f t="shared" si="0"/>
        <v>#REF!</v>
      </c>
      <c r="B43" s="1" t="s">
        <v>104</v>
      </c>
      <c r="C43" s="25" t="s">
        <v>333</v>
      </c>
      <c r="D43" s="25" t="s">
        <v>302</v>
      </c>
      <c r="E43" s="28" t="s">
        <v>251</v>
      </c>
      <c r="F43" s="68">
        <v>0</v>
      </c>
      <c r="G43" s="68">
        <v>1</v>
      </c>
      <c r="H43" s="68">
        <v>0</v>
      </c>
      <c r="I43" s="68">
        <v>0</v>
      </c>
      <c r="J43" s="68">
        <f>SUM(F43:I43)</f>
        <v>1</v>
      </c>
      <c r="K43" s="68">
        <f>J43/12*100</f>
        <v>8.3333333333333321</v>
      </c>
      <c r="L43" s="68">
        <v>3</v>
      </c>
      <c r="M43" s="68">
        <v>1</v>
      </c>
      <c r="N43" s="68">
        <v>3</v>
      </c>
      <c r="O43" s="68">
        <v>7</v>
      </c>
      <c r="P43" s="68">
        <v>4</v>
      </c>
      <c r="Q43" s="68">
        <v>2</v>
      </c>
      <c r="R43" s="68">
        <v>4</v>
      </c>
      <c r="S43" s="68">
        <v>3</v>
      </c>
      <c r="T43" s="68">
        <v>8</v>
      </c>
      <c r="U43" s="68">
        <v>2</v>
      </c>
      <c r="V43" s="68">
        <f>SUM(L43:U43)</f>
        <v>37</v>
      </c>
      <c r="W43" s="21">
        <f>V43/59*100</f>
        <v>62.711864406779661</v>
      </c>
      <c r="X43" s="21">
        <f>K43+W43</f>
        <v>71.045197740112997</v>
      </c>
      <c r="Y43" s="11"/>
    </row>
    <row r="44" spans="1:38" ht="31.5" x14ac:dyDescent="0.3">
      <c r="A44" s="3" t="e">
        <f t="shared" si="0"/>
        <v>#REF!</v>
      </c>
      <c r="B44" s="1" t="s">
        <v>138</v>
      </c>
      <c r="C44" s="26" t="s">
        <v>265</v>
      </c>
      <c r="D44" s="26" t="s">
        <v>266</v>
      </c>
      <c r="E44" s="28" t="s">
        <v>251</v>
      </c>
      <c r="F44" s="68">
        <v>0</v>
      </c>
      <c r="G44" s="68">
        <v>1</v>
      </c>
      <c r="H44" s="68">
        <v>1</v>
      </c>
      <c r="I44" s="68">
        <v>0</v>
      </c>
      <c r="J44" s="68">
        <f>SUM(F44:I44)</f>
        <v>2</v>
      </c>
      <c r="K44" s="68">
        <f>J44/12*100</f>
        <v>16.666666666666664</v>
      </c>
      <c r="L44" s="68">
        <v>3</v>
      </c>
      <c r="M44" s="68">
        <v>0</v>
      </c>
      <c r="N44" s="68">
        <v>1</v>
      </c>
      <c r="O44" s="68">
        <v>5</v>
      </c>
      <c r="P44" s="68">
        <v>8</v>
      </c>
      <c r="Q44" s="68">
        <v>2</v>
      </c>
      <c r="R44" s="68">
        <v>3</v>
      </c>
      <c r="S44" s="68">
        <v>3</v>
      </c>
      <c r="T44" s="68">
        <v>3</v>
      </c>
      <c r="U44" s="68">
        <v>4</v>
      </c>
      <c r="V44" s="68">
        <f>SUM(L44:U44)</f>
        <v>32</v>
      </c>
      <c r="W44" s="21">
        <f>V44/59*100</f>
        <v>54.237288135593218</v>
      </c>
      <c r="X44" s="21">
        <f>K44+W44</f>
        <v>70.903954802259875</v>
      </c>
      <c r="Y44" s="11"/>
    </row>
    <row r="45" spans="1:38" ht="30" x14ac:dyDescent="0.3">
      <c r="A45" s="3" t="e">
        <f t="shared" si="0"/>
        <v>#REF!</v>
      </c>
      <c r="B45" s="1" t="s">
        <v>99</v>
      </c>
      <c r="C45" s="6" t="s">
        <v>317</v>
      </c>
      <c r="D45" s="6" t="s">
        <v>276</v>
      </c>
      <c r="E45" s="6" t="s">
        <v>359</v>
      </c>
      <c r="F45" s="68">
        <v>1</v>
      </c>
      <c r="G45" s="68">
        <v>0</v>
      </c>
      <c r="H45" s="68">
        <v>1</v>
      </c>
      <c r="I45" s="68">
        <v>0</v>
      </c>
      <c r="J45" s="68">
        <f>SUM(F45:I45)</f>
        <v>2</v>
      </c>
      <c r="K45" s="68">
        <f>J45/12*100</f>
        <v>16.666666666666664</v>
      </c>
      <c r="L45" s="68">
        <v>3</v>
      </c>
      <c r="M45" s="68">
        <v>0</v>
      </c>
      <c r="N45" s="68">
        <v>2</v>
      </c>
      <c r="O45" s="68">
        <v>5</v>
      </c>
      <c r="P45" s="68">
        <v>3</v>
      </c>
      <c r="Q45" s="68">
        <v>2</v>
      </c>
      <c r="R45" s="68">
        <v>3</v>
      </c>
      <c r="S45" s="68">
        <v>3</v>
      </c>
      <c r="T45" s="68">
        <v>10</v>
      </c>
      <c r="U45" s="68">
        <v>1</v>
      </c>
      <c r="V45" s="68">
        <f>SUM(L45:U45)</f>
        <v>32</v>
      </c>
      <c r="W45" s="21">
        <f>V45/59*100</f>
        <v>54.237288135593218</v>
      </c>
      <c r="X45" s="21">
        <f>K45+W45</f>
        <v>70.903954802259875</v>
      </c>
      <c r="Y45" s="11"/>
    </row>
    <row r="46" spans="1:38" ht="47.25" x14ac:dyDescent="0.3">
      <c r="A46" s="3" t="e">
        <f t="shared" si="0"/>
        <v>#REF!</v>
      </c>
      <c r="B46" s="1" t="s">
        <v>142</v>
      </c>
      <c r="C46" s="25" t="s">
        <v>350</v>
      </c>
      <c r="D46" s="25" t="s">
        <v>351</v>
      </c>
      <c r="E46" s="25" t="s">
        <v>362</v>
      </c>
      <c r="F46" s="68">
        <v>1</v>
      </c>
      <c r="G46" s="68">
        <v>0</v>
      </c>
      <c r="H46" s="68">
        <v>0</v>
      </c>
      <c r="I46" s="68">
        <v>2</v>
      </c>
      <c r="J46" s="68">
        <f>SUM(F46:I46)</f>
        <v>3</v>
      </c>
      <c r="K46" s="68">
        <f>J46/12*100</f>
        <v>25</v>
      </c>
      <c r="L46" s="68">
        <v>2</v>
      </c>
      <c r="M46" s="68">
        <v>0</v>
      </c>
      <c r="N46" s="68">
        <v>3</v>
      </c>
      <c r="O46" s="68">
        <v>5</v>
      </c>
      <c r="P46" s="68">
        <v>5</v>
      </c>
      <c r="Q46" s="68">
        <v>2</v>
      </c>
      <c r="R46" s="68">
        <v>3</v>
      </c>
      <c r="S46" s="68">
        <v>0</v>
      </c>
      <c r="T46" s="68">
        <v>3</v>
      </c>
      <c r="U46" s="68">
        <v>4</v>
      </c>
      <c r="V46" s="68">
        <f>SUM(L46:U46)</f>
        <v>27</v>
      </c>
      <c r="W46" s="21">
        <f>V46/59*100</f>
        <v>45.762711864406782</v>
      </c>
      <c r="X46" s="21">
        <f>K46+W46</f>
        <v>70.762711864406782</v>
      </c>
      <c r="Y46" s="11"/>
    </row>
    <row r="47" spans="1:38" ht="31.5" x14ac:dyDescent="0.3">
      <c r="A47" s="3" t="e">
        <f t="shared" si="0"/>
        <v>#REF!</v>
      </c>
      <c r="B47" s="1" t="s">
        <v>109</v>
      </c>
      <c r="C47" s="25" t="s">
        <v>297</v>
      </c>
      <c r="D47" s="25" t="s">
        <v>172</v>
      </c>
      <c r="E47" s="28" t="s">
        <v>251</v>
      </c>
      <c r="F47" s="68">
        <v>0</v>
      </c>
      <c r="G47" s="68">
        <v>0</v>
      </c>
      <c r="H47" s="68">
        <v>1</v>
      </c>
      <c r="I47" s="68">
        <v>0</v>
      </c>
      <c r="J47" s="68">
        <f>SUM(F47:I47)</f>
        <v>1</v>
      </c>
      <c r="K47" s="68">
        <f>J47/12*100</f>
        <v>8.3333333333333321</v>
      </c>
      <c r="L47" s="68">
        <v>3</v>
      </c>
      <c r="M47" s="68">
        <v>0</v>
      </c>
      <c r="N47" s="68">
        <v>0</v>
      </c>
      <c r="O47" s="68">
        <v>8</v>
      </c>
      <c r="P47" s="68">
        <v>5</v>
      </c>
      <c r="Q47" s="68">
        <v>2</v>
      </c>
      <c r="R47" s="68">
        <v>2</v>
      </c>
      <c r="S47" s="68">
        <v>3</v>
      </c>
      <c r="T47" s="68">
        <v>10</v>
      </c>
      <c r="U47" s="68">
        <v>3</v>
      </c>
      <c r="V47" s="68">
        <f>SUM(L47:U47)</f>
        <v>36</v>
      </c>
      <c r="W47" s="21">
        <f>V47/59*100</f>
        <v>61.016949152542374</v>
      </c>
      <c r="X47" s="21">
        <f>K47+W47</f>
        <v>69.350282485875709</v>
      </c>
      <c r="Y47" s="11"/>
    </row>
    <row r="48" spans="1:38" ht="47.25" x14ac:dyDescent="0.3">
      <c r="A48" s="3" t="e">
        <f t="shared" si="0"/>
        <v>#REF!</v>
      </c>
      <c r="B48" s="1" t="s">
        <v>133</v>
      </c>
      <c r="C48" s="40" t="s">
        <v>294</v>
      </c>
      <c r="D48" s="41" t="s">
        <v>295</v>
      </c>
      <c r="E48" s="46" t="s">
        <v>356</v>
      </c>
      <c r="F48" s="68">
        <v>0</v>
      </c>
      <c r="G48" s="68">
        <v>1</v>
      </c>
      <c r="H48" s="68">
        <v>0</v>
      </c>
      <c r="I48" s="68">
        <v>1</v>
      </c>
      <c r="J48" s="68">
        <f>SUM(F48:I48)</f>
        <v>2</v>
      </c>
      <c r="K48" s="68">
        <f>J48/12*100</f>
        <v>16.666666666666664</v>
      </c>
      <c r="L48" s="68">
        <v>3</v>
      </c>
      <c r="M48" s="68">
        <v>0</v>
      </c>
      <c r="N48" s="68">
        <v>3</v>
      </c>
      <c r="O48" s="68">
        <v>6</v>
      </c>
      <c r="P48" s="68">
        <v>2</v>
      </c>
      <c r="Q48" s="68">
        <v>2</v>
      </c>
      <c r="R48" s="68">
        <v>2</v>
      </c>
      <c r="S48" s="68">
        <v>3</v>
      </c>
      <c r="T48" s="68">
        <v>10</v>
      </c>
      <c r="U48" s="68">
        <v>0</v>
      </c>
      <c r="V48" s="68">
        <f>SUM(L48:U48)</f>
        <v>31</v>
      </c>
      <c r="W48" s="21">
        <f>V48/59*100</f>
        <v>52.542372881355938</v>
      </c>
      <c r="X48" s="21">
        <f>K48+W48</f>
        <v>69.209039548022602</v>
      </c>
      <c r="Y48" s="11"/>
    </row>
    <row r="49" spans="1:25" ht="31.5" x14ac:dyDescent="0.3">
      <c r="A49" s="3" t="e">
        <f t="shared" si="0"/>
        <v>#REF!</v>
      </c>
      <c r="B49" s="1" t="s">
        <v>150</v>
      </c>
      <c r="C49" s="25" t="s">
        <v>311</v>
      </c>
      <c r="D49" s="25" t="s">
        <v>312</v>
      </c>
      <c r="E49" s="28" t="s">
        <v>251</v>
      </c>
      <c r="F49" s="68">
        <v>0</v>
      </c>
      <c r="G49" s="68">
        <v>0</v>
      </c>
      <c r="H49" s="68">
        <v>1</v>
      </c>
      <c r="I49" s="68">
        <v>1</v>
      </c>
      <c r="J49" s="68">
        <f>SUM(F49:I49)</f>
        <v>2</v>
      </c>
      <c r="K49" s="68">
        <f>J49/12*100</f>
        <v>16.666666666666664</v>
      </c>
      <c r="L49" s="68">
        <v>3</v>
      </c>
      <c r="M49" s="68">
        <v>1</v>
      </c>
      <c r="N49" s="68">
        <v>3</v>
      </c>
      <c r="O49" s="68">
        <v>8</v>
      </c>
      <c r="P49" s="68">
        <v>3</v>
      </c>
      <c r="Q49" s="68">
        <v>2</v>
      </c>
      <c r="R49" s="68">
        <v>0</v>
      </c>
      <c r="S49" s="68">
        <v>1</v>
      </c>
      <c r="T49" s="68">
        <v>10</v>
      </c>
      <c r="U49" s="68">
        <v>0</v>
      </c>
      <c r="V49" s="68">
        <f>SUM(L49:U49)</f>
        <v>31</v>
      </c>
      <c r="W49" s="21">
        <f>V49/59*100</f>
        <v>52.542372881355938</v>
      </c>
      <c r="X49" s="21">
        <f>K49+W49</f>
        <v>69.209039548022602</v>
      </c>
      <c r="Y49" s="11"/>
    </row>
    <row r="50" spans="1:25" ht="31.5" x14ac:dyDescent="0.3">
      <c r="A50" s="3" t="e">
        <f t="shared" si="0"/>
        <v>#REF!</v>
      </c>
      <c r="B50" s="1" t="s">
        <v>112</v>
      </c>
      <c r="C50" s="25" t="s">
        <v>300</v>
      </c>
      <c r="D50" s="25" t="s">
        <v>195</v>
      </c>
      <c r="E50" s="28" t="s">
        <v>251</v>
      </c>
      <c r="F50" s="68">
        <v>1</v>
      </c>
      <c r="G50" s="68">
        <v>0</v>
      </c>
      <c r="H50" s="68">
        <v>0</v>
      </c>
      <c r="I50" s="68">
        <v>0</v>
      </c>
      <c r="J50" s="68">
        <f>SUM(F50:I50)</f>
        <v>1</v>
      </c>
      <c r="K50" s="68">
        <f>J50/12*100</f>
        <v>8.3333333333333321</v>
      </c>
      <c r="L50" s="68">
        <v>3</v>
      </c>
      <c r="M50" s="68">
        <v>1</v>
      </c>
      <c r="N50" s="68">
        <v>0</v>
      </c>
      <c r="O50" s="68">
        <v>6</v>
      </c>
      <c r="P50" s="68">
        <v>5</v>
      </c>
      <c r="Q50" s="68">
        <v>2</v>
      </c>
      <c r="R50" s="68">
        <v>4</v>
      </c>
      <c r="S50" s="68">
        <v>3</v>
      </c>
      <c r="T50" s="68">
        <v>10</v>
      </c>
      <c r="U50" s="68">
        <v>1</v>
      </c>
      <c r="V50" s="68">
        <f>SUM(L50:U50)</f>
        <v>35</v>
      </c>
      <c r="W50" s="21">
        <f>V50/59*100</f>
        <v>59.322033898305079</v>
      </c>
      <c r="X50" s="21">
        <f>K50+W50</f>
        <v>67.655367231638408</v>
      </c>
      <c r="Y50" s="11"/>
    </row>
    <row r="51" spans="1:25" ht="31.5" x14ac:dyDescent="0.3">
      <c r="A51" s="3" t="e">
        <f t="shared" si="0"/>
        <v>#REF!</v>
      </c>
      <c r="B51" s="1" t="s">
        <v>126</v>
      </c>
      <c r="C51" s="39" t="s">
        <v>290</v>
      </c>
      <c r="D51" s="38" t="s">
        <v>276</v>
      </c>
      <c r="E51" s="28" t="s">
        <v>251</v>
      </c>
      <c r="F51" s="68">
        <v>0</v>
      </c>
      <c r="G51" s="68">
        <v>1</v>
      </c>
      <c r="H51" s="68">
        <v>1</v>
      </c>
      <c r="I51" s="68">
        <v>0</v>
      </c>
      <c r="J51" s="68">
        <f>SUM(F51:I51)</f>
        <v>2</v>
      </c>
      <c r="K51" s="68">
        <f>J51/12*100</f>
        <v>16.666666666666664</v>
      </c>
      <c r="L51" s="68">
        <v>3</v>
      </c>
      <c r="M51" s="68">
        <v>0</v>
      </c>
      <c r="N51" s="68">
        <v>3</v>
      </c>
      <c r="O51" s="68">
        <v>5</v>
      </c>
      <c r="P51" s="68">
        <v>3</v>
      </c>
      <c r="Q51" s="68">
        <v>2</v>
      </c>
      <c r="R51" s="68">
        <v>2</v>
      </c>
      <c r="S51" s="68">
        <v>3</v>
      </c>
      <c r="T51" s="68">
        <v>8</v>
      </c>
      <c r="U51" s="68">
        <v>1</v>
      </c>
      <c r="V51" s="68">
        <f>SUM(L51:U51)</f>
        <v>30</v>
      </c>
      <c r="W51" s="21">
        <f>V51/59*100</f>
        <v>50.847457627118644</v>
      </c>
      <c r="X51" s="21">
        <f>K51+W51</f>
        <v>67.514124293785301</v>
      </c>
      <c r="Y51" s="11"/>
    </row>
    <row r="52" spans="1:25" ht="31.5" x14ac:dyDescent="0.3">
      <c r="A52" s="3" t="e">
        <f t="shared" si="0"/>
        <v>#REF!</v>
      </c>
      <c r="B52" s="1" t="s">
        <v>137</v>
      </c>
      <c r="C52" s="26" t="s">
        <v>337</v>
      </c>
      <c r="D52" s="26" t="s">
        <v>304</v>
      </c>
      <c r="E52" s="28" t="s">
        <v>251</v>
      </c>
      <c r="F52" s="68">
        <v>0</v>
      </c>
      <c r="G52" s="68">
        <v>0</v>
      </c>
      <c r="H52" s="68">
        <v>0</v>
      </c>
      <c r="I52" s="68">
        <v>0</v>
      </c>
      <c r="J52" s="68">
        <f>SUM(F52:I52)</f>
        <v>0</v>
      </c>
      <c r="K52" s="68">
        <f>J52/12*100</f>
        <v>0</v>
      </c>
      <c r="L52" s="68">
        <v>3</v>
      </c>
      <c r="M52" s="68">
        <v>0</v>
      </c>
      <c r="N52" s="68">
        <v>3</v>
      </c>
      <c r="O52" s="68">
        <v>8</v>
      </c>
      <c r="P52" s="68">
        <v>7</v>
      </c>
      <c r="Q52" s="68">
        <v>2</v>
      </c>
      <c r="R52" s="68">
        <v>4</v>
      </c>
      <c r="S52" s="68">
        <v>3</v>
      </c>
      <c r="T52" s="68">
        <v>5</v>
      </c>
      <c r="U52" s="68">
        <v>4</v>
      </c>
      <c r="V52" s="68">
        <f>SUM(L52:U52)</f>
        <v>39</v>
      </c>
      <c r="W52" s="21">
        <f>V52/59*100</f>
        <v>66.101694915254242</v>
      </c>
      <c r="X52" s="21">
        <f>K52+W52</f>
        <v>66.101694915254242</v>
      </c>
      <c r="Y52" s="11"/>
    </row>
    <row r="53" spans="1:25" ht="47.25" x14ac:dyDescent="0.3">
      <c r="A53" s="3" t="e">
        <f t="shared" si="0"/>
        <v>#REF!</v>
      </c>
      <c r="B53" s="1" t="s">
        <v>118</v>
      </c>
      <c r="C53" s="25" t="s">
        <v>296</v>
      </c>
      <c r="D53" s="25" t="s">
        <v>279</v>
      </c>
      <c r="E53" s="25" t="s">
        <v>357</v>
      </c>
      <c r="F53" s="68">
        <v>1</v>
      </c>
      <c r="G53" s="68">
        <v>1</v>
      </c>
      <c r="H53" s="68">
        <v>0</v>
      </c>
      <c r="I53" s="68">
        <v>1</v>
      </c>
      <c r="J53" s="68">
        <f>SUM(F53:I53)</f>
        <v>3</v>
      </c>
      <c r="K53" s="68">
        <f>J53/12*100</f>
        <v>25</v>
      </c>
      <c r="L53" s="68">
        <v>3</v>
      </c>
      <c r="M53" s="68">
        <v>0</v>
      </c>
      <c r="N53" s="68">
        <v>0</v>
      </c>
      <c r="O53" s="68">
        <v>6</v>
      </c>
      <c r="P53" s="68">
        <v>2</v>
      </c>
      <c r="Q53" s="68">
        <v>2</v>
      </c>
      <c r="R53" s="68">
        <v>1</v>
      </c>
      <c r="S53" s="68">
        <v>3</v>
      </c>
      <c r="T53" s="68">
        <v>6</v>
      </c>
      <c r="U53" s="68">
        <v>1</v>
      </c>
      <c r="V53" s="68">
        <f>SUM(L53:U53)</f>
        <v>24</v>
      </c>
      <c r="W53" s="21">
        <f>V53/59*100</f>
        <v>40.677966101694921</v>
      </c>
      <c r="X53" s="21">
        <f>K53+W53</f>
        <v>65.677966101694921</v>
      </c>
      <c r="Y53" s="11"/>
    </row>
    <row r="54" spans="1:25" ht="30" x14ac:dyDescent="0.3">
      <c r="A54" s="3" t="e">
        <f t="shared" si="0"/>
        <v>#REF!</v>
      </c>
      <c r="B54" s="1" t="s">
        <v>119</v>
      </c>
      <c r="C54" s="6" t="s">
        <v>277</v>
      </c>
      <c r="D54" s="6" t="s">
        <v>219</v>
      </c>
      <c r="E54" s="36" t="s">
        <v>352</v>
      </c>
      <c r="F54" s="68">
        <v>0</v>
      </c>
      <c r="G54" s="68">
        <v>0</v>
      </c>
      <c r="H54" s="68">
        <v>0</v>
      </c>
      <c r="I54" s="68">
        <v>0</v>
      </c>
      <c r="J54" s="68">
        <f>SUM(F54:I54)</f>
        <v>0</v>
      </c>
      <c r="K54" s="68">
        <f>J54/12*100</f>
        <v>0</v>
      </c>
      <c r="L54" s="68">
        <v>3</v>
      </c>
      <c r="M54" s="68">
        <v>0</v>
      </c>
      <c r="N54" s="68">
        <v>3</v>
      </c>
      <c r="O54" s="68">
        <v>3</v>
      </c>
      <c r="P54" s="68">
        <v>9</v>
      </c>
      <c r="Q54" s="68">
        <v>2</v>
      </c>
      <c r="R54" s="68">
        <v>5</v>
      </c>
      <c r="S54" s="68">
        <v>3</v>
      </c>
      <c r="T54" s="68">
        <v>8</v>
      </c>
      <c r="U54" s="68">
        <v>2</v>
      </c>
      <c r="V54" s="68">
        <f>SUM(L54:U54)</f>
        <v>38</v>
      </c>
      <c r="W54" s="21">
        <f>V54/59*100</f>
        <v>64.406779661016941</v>
      </c>
      <c r="X54" s="21">
        <f>K54+W54</f>
        <v>64.406779661016941</v>
      </c>
      <c r="Y54" s="11"/>
    </row>
    <row r="55" spans="1:25" ht="31.5" x14ac:dyDescent="0.3">
      <c r="A55" s="3" t="e">
        <f t="shared" si="0"/>
        <v>#REF!</v>
      </c>
      <c r="B55" s="1" t="s">
        <v>121</v>
      </c>
      <c r="C55" s="25" t="s">
        <v>322</v>
      </c>
      <c r="D55" s="28" t="s">
        <v>302</v>
      </c>
      <c r="E55" s="28" t="s">
        <v>251</v>
      </c>
      <c r="F55" s="68">
        <v>1</v>
      </c>
      <c r="G55" s="68">
        <v>0</v>
      </c>
      <c r="H55" s="68">
        <v>0</v>
      </c>
      <c r="I55" s="68">
        <v>0</v>
      </c>
      <c r="J55" s="68">
        <f>SUM(F55:I55)</f>
        <v>1</v>
      </c>
      <c r="K55" s="68">
        <f>J55/12*100</f>
        <v>8.3333333333333321</v>
      </c>
      <c r="L55" s="68">
        <v>4</v>
      </c>
      <c r="M55" s="68">
        <v>1</v>
      </c>
      <c r="N55" s="68">
        <v>1</v>
      </c>
      <c r="O55" s="68">
        <v>12</v>
      </c>
      <c r="P55" s="68">
        <v>7</v>
      </c>
      <c r="Q55" s="68">
        <v>1</v>
      </c>
      <c r="R55" s="68">
        <v>1</v>
      </c>
      <c r="S55" s="68">
        <v>1</v>
      </c>
      <c r="T55" s="68">
        <v>4</v>
      </c>
      <c r="U55" s="68">
        <v>1</v>
      </c>
      <c r="V55" s="68">
        <f>SUM(L55:U55)</f>
        <v>33</v>
      </c>
      <c r="W55" s="21">
        <f>V55/59*100</f>
        <v>55.932203389830505</v>
      </c>
      <c r="X55" s="21">
        <f>K55+W55</f>
        <v>64.265536723163834</v>
      </c>
      <c r="Y55" s="11"/>
    </row>
    <row r="56" spans="1:25" ht="47.25" x14ac:dyDescent="0.3">
      <c r="A56" s="3" t="e">
        <f t="shared" si="0"/>
        <v>#REF!</v>
      </c>
      <c r="B56" s="1" t="s">
        <v>125</v>
      </c>
      <c r="C56" s="25" t="s">
        <v>347</v>
      </c>
      <c r="D56" s="25" t="s">
        <v>231</v>
      </c>
      <c r="E56" s="25" t="s">
        <v>361</v>
      </c>
      <c r="F56" s="68">
        <v>0</v>
      </c>
      <c r="G56" s="68">
        <v>0</v>
      </c>
      <c r="H56" s="68">
        <v>0</v>
      </c>
      <c r="I56" s="68">
        <v>1</v>
      </c>
      <c r="J56" s="68">
        <f>SUM(F56:I56)</f>
        <v>1</v>
      </c>
      <c r="K56" s="68">
        <f>J56/12*100</f>
        <v>8.3333333333333321</v>
      </c>
      <c r="L56" s="68">
        <v>3</v>
      </c>
      <c r="M56" s="68">
        <v>0</v>
      </c>
      <c r="N56" s="68">
        <v>2</v>
      </c>
      <c r="O56" s="68">
        <v>5</v>
      </c>
      <c r="P56" s="68">
        <v>7</v>
      </c>
      <c r="Q56" s="68">
        <v>2</v>
      </c>
      <c r="R56" s="68">
        <v>4</v>
      </c>
      <c r="S56" s="68">
        <v>3</v>
      </c>
      <c r="T56" s="68">
        <v>4</v>
      </c>
      <c r="U56" s="68">
        <v>3</v>
      </c>
      <c r="V56" s="68">
        <f>SUM(L56:U56)</f>
        <v>33</v>
      </c>
      <c r="W56" s="21">
        <f>V56/59*100</f>
        <v>55.932203389830505</v>
      </c>
      <c r="X56" s="21">
        <f>K56+W56</f>
        <v>64.265536723163834</v>
      </c>
      <c r="Y56" s="11"/>
    </row>
    <row r="57" spans="1:25" ht="31.5" x14ac:dyDescent="0.3">
      <c r="A57" s="3" t="e">
        <f t="shared" si="0"/>
        <v>#REF!</v>
      </c>
      <c r="B57" s="1" t="s">
        <v>149</v>
      </c>
      <c r="C57" s="42" t="s">
        <v>305</v>
      </c>
      <c r="D57" s="42" t="s">
        <v>207</v>
      </c>
      <c r="E57" s="28" t="s">
        <v>251</v>
      </c>
      <c r="F57" s="68">
        <v>0</v>
      </c>
      <c r="G57" s="68">
        <v>1</v>
      </c>
      <c r="H57" s="68">
        <v>0</v>
      </c>
      <c r="I57" s="68">
        <v>0</v>
      </c>
      <c r="J57" s="68">
        <f>SUM(F57:I57)</f>
        <v>1</v>
      </c>
      <c r="K57" s="68">
        <f>J57/12*100</f>
        <v>8.3333333333333321</v>
      </c>
      <c r="L57" s="68">
        <v>3</v>
      </c>
      <c r="M57" s="68">
        <v>1</v>
      </c>
      <c r="N57" s="68">
        <v>1</v>
      </c>
      <c r="O57" s="68">
        <v>5</v>
      </c>
      <c r="P57" s="68">
        <v>3</v>
      </c>
      <c r="Q57" s="68">
        <v>2</v>
      </c>
      <c r="R57" s="68">
        <v>4</v>
      </c>
      <c r="S57" s="68">
        <v>3</v>
      </c>
      <c r="T57" s="68">
        <v>8</v>
      </c>
      <c r="U57" s="68">
        <v>2</v>
      </c>
      <c r="V57" s="68">
        <f>SUM(L57:U57)</f>
        <v>32</v>
      </c>
      <c r="W57" s="21">
        <f>V57/59*100</f>
        <v>54.237288135593218</v>
      </c>
      <c r="X57" s="21">
        <f>K57+W57</f>
        <v>62.570621468926547</v>
      </c>
      <c r="Y57" s="11"/>
    </row>
    <row r="58" spans="1:25" ht="47.25" x14ac:dyDescent="0.3">
      <c r="A58" s="3" t="e">
        <f t="shared" si="0"/>
        <v>#REF!</v>
      </c>
      <c r="B58" s="1" t="s">
        <v>113</v>
      </c>
      <c r="C58" s="25" t="s">
        <v>301</v>
      </c>
      <c r="D58" s="25" t="s">
        <v>302</v>
      </c>
      <c r="E58" s="25" t="s">
        <v>257</v>
      </c>
      <c r="F58" s="68">
        <v>0</v>
      </c>
      <c r="G58" s="68">
        <v>0</v>
      </c>
      <c r="H58" s="68">
        <v>0</v>
      </c>
      <c r="I58" s="68">
        <v>2</v>
      </c>
      <c r="J58" s="68">
        <f>SUM(F58:I58)</f>
        <v>2</v>
      </c>
      <c r="K58" s="68">
        <f>J58/12*100</f>
        <v>16.666666666666664</v>
      </c>
      <c r="L58" s="68">
        <v>3</v>
      </c>
      <c r="M58" s="68">
        <v>0</v>
      </c>
      <c r="N58" s="68">
        <v>3</v>
      </c>
      <c r="O58" s="68">
        <v>2</v>
      </c>
      <c r="P58" s="68">
        <v>4</v>
      </c>
      <c r="Q58" s="68">
        <v>2</v>
      </c>
      <c r="R58" s="68">
        <v>4</v>
      </c>
      <c r="S58" s="68">
        <v>3</v>
      </c>
      <c r="T58" s="68">
        <v>5</v>
      </c>
      <c r="U58" s="68">
        <v>1</v>
      </c>
      <c r="V58" s="68">
        <f>SUM(L58:U58)</f>
        <v>27</v>
      </c>
      <c r="W58" s="21">
        <f>V58/59*100</f>
        <v>45.762711864406782</v>
      </c>
      <c r="X58" s="21">
        <f>K58+W58</f>
        <v>62.429378531073446</v>
      </c>
      <c r="Y58" s="11"/>
    </row>
    <row r="59" spans="1:25" ht="47.25" x14ac:dyDescent="0.3">
      <c r="A59" s="3" t="e">
        <f t="shared" si="0"/>
        <v>#REF!</v>
      </c>
      <c r="B59" s="1" t="s">
        <v>106</v>
      </c>
      <c r="C59" s="40" t="s">
        <v>330</v>
      </c>
      <c r="D59" s="45" t="s">
        <v>331</v>
      </c>
      <c r="E59" s="46" t="s">
        <v>356</v>
      </c>
      <c r="F59" s="68">
        <v>0</v>
      </c>
      <c r="G59" s="68">
        <v>0</v>
      </c>
      <c r="H59" s="68">
        <v>0</v>
      </c>
      <c r="I59" s="68">
        <v>0</v>
      </c>
      <c r="J59" s="68">
        <f>SUM(F59:I59)</f>
        <v>0</v>
      </c>
      <c r="K59" s="68">
        <f>J59/12*100</f>
        <v>0</v>
      </c>
      <c r="L59" s="68">
        <v>3</v>
      </c>
      <c r="M59" s="68">
        <v>0</v>
      </c>
      <c r="N59" s="68">
        <v>3</v>
      </c>
      <c r="O59" s="68">
        <v>6</v>
      </c>
      <c r="P59" s="68">
        <v>6</v>
      </c>
      <c r="Q59" s="68">
        <v>2</v>
      </c>
      <c r="R59" s="68">
        <v>5</v>
      </c>
      <c r="S59" s="68">
        <v>3</v>
      </c>
      <c r="T59" s="68">
        <v>6</v>
      </c>
      <c r="U59" s="68">
        <v>2</v>
      </c>
      <c r="V59" s="68">
        <f>SUM(L59:U59)</f>
        <v>36</v>
      </c>
      <c r="W59" s="21">
        <f>V59/59*100</f>
        <v>61.016949152542374</v>
      </c>
      <c r="X59" s="21">
        <f>K59+W59</f>
        <v>61.016949152542374</v>
      </c>
      <c r="Y59" s="11"/>
    </row>
    <row r="60" spans="1:25" ht="47.25" x14ac:dyDescent="0.3">
      <c r="A60" s="3" t="e">
        <f t="shared" si="0"/>
        <v>#REF!</v>
      </c>
      <c r="B60" s="1" t="s">
        <v>147</v>
      </c>
      <c r="C60" s="25" t="s">
        <v>338</v>
      </c>
      <c r="D60" s="25" t="s">
        <v>302</v>
      </c>
      <c r="E60" s="25" t="s">
        <v>262</v>
      </c>
      <c r="F60" s="68">
        <v>0</v>
      </c>
      <c r="G60" s="68">
        <v>1</v>
      </c>
      <c r="H60" s="68">
        <v>1</v>
      </c>
      <c r="I60" s="68">
        <v>0</v>
      </c>
      <c r="J60" s="68">
        <f>SUM(F60:I60)</f>
        <v>2</v>
      </c>
      <c r="K60" s="68">
        <f>J60/12*100</f>
        <v>16.666666666666664</v>
      </c>
      <c r="L60" s="68">
        <v>3</v>
      </c>
      <c r="M60" s="68">
        <v>0</v>
      </c>
      <c r="N60" s="68">
        <v>0</v>
      </c>
      <c r="O60" s="68">
        <v>5</v>
      </c>
      <c r="P60" s="68">
        <v>2</v>
      </c>
      <c r="Q60" s="68">
        <v>2</v>
      </c>
      <c r="R60" s="68">
        <v>4</v>
      </c>
      <c r="S60" s="68">
        <v>0</v>
      </c>
      <c r="T60" s="68">
        <v>5</v>
      </c>
      <c r="U60" s="68">
        <v>5</v>
      </c>
      <c r="V60" s="68">
        <f>SUM(L60:U60)</f>
        <v>26</v>
      </c>
      <c r="W60" s="21">
        <f>V60/59*100</f>
        <v>44.067796610169488</v>
      </c>
      <c r="X60" s="21">
        <f>K60+W60</f>
        <v>60.734463276836152</v>
      </c>
      <c r="Y60" s="11"/>
    </row>
    <row r="61" spans="1:25" ht="31.5" x14ac:dyDescent="0.3">
      <c r="A61" s="3" t="e">
        <f t="shared" si="0"/>
        <v>#REF!</v>
      </c>
      <c r="B61" s="1" t="s">
        <v>114</v>
      </c>
      <c r="C61" s="34" t="s">
        <v>323</v>
      </c>
      <c r="D61" s="34" t="s">
        <v>324</v>
      </c>
      <c r="E61" s="25" t="s">
        <v>352</v>
      </c>
      <c r="F61" s="68">
        <v>0</v>
      </c>
      <c r="G61" s="68">
        <v>2</v>
      </c>
      <c r="H61" s="68">
        <v>0</v>
      </c>
      <c r="I61" s="68">
        <v>1</v>
      </c>
      <c r="J61" s="68">
        <f>SUM(F61:I61)</f>
        <v>3</v>
      </c>
      <c r="K61" s="68">
        <f>J61/12*100</f>
        <v>25</v>
      </c>
      <c r="L61" s="68">
        <v>3</v>
      </c>
      <c r="M61" s="68">
        <v>1</v>
      </c>
      <c r="N61" s="68">
        <v>1</v>
      </c>
      <c r="O61" s="68">
        <v>2</v>
      </c>
      <c r="P61" s="68">
        <v>2</v>
      </c>
      <c r="Q61" s="68">
        <v>2</v>
      </c>
      <c r="R61" s="68">
        <v>1</v>
      </c>
      <c r="S61" s="68">
        <v>1</v>
      </c>
      <c r="T61" s="68">
        <v>5</v>
      </c>
      <c r="U61" s="68">
        <v>3</v>
      </c>
      <c r="V61" s="68">
        <f>SUM(L61:U61)</f>
        <v>21</v>
      </c>
      <c r="W61" s="21">
        <f>V61/59*100</f>
        <v>35.593220338983052</v>
      </c>
      <c r="X61" s="21">
        <f>K61+W61</f>
        <v>60.593220338983052</v>
      </c>
      <c r="Y61" s="11"/>
    </row>
    <row r="62" spans="1:25" ht="30" x14ac:dyDescent="0.3">
      <c r="A62" s="3" t="e">
        <f t="shared" si="0"/>
        <v>#REF!</v>
      </c>
      <c r="B62" s="1" t="s">
        <v>117</v>
      </c>
      <c r="C62" s="24" t="s">
        <v>306</v>
      </c>
      <c r="D62" s="24" t="s">
        <v>307</v>
      </c>
      <c r="E62" s="24" t="s">
        <v>254</v>
      </c>
      <c r="F62" s="68">
        <v>1</v>
      </c>
      <c r="G62" s="68">
        <v>0</v>
      </c>
      <c r="H62" s="68">
        <v>0</v>
      </c>
      <c r="I62" s="68">
        <v>1</v>
      </c>
      <c r="J62" s="68">
        <f>SUM(F62:I62)</f>
        <v>2</v>
      </c>
      <c r="K62" s="68">
        <f>J62/12*100</f>
        <v>16.666666666666664</v>
      </c>
      <c r="L62" s="68">
        <v>3</v>
      </c>
      <c r="M62" s="68">
        <v>1</v>
      </c>
      <c r="N62" s="68">
        <v>3</v>
      </c>
      <c r="O62" s="68">
        <v>6</v>
      </c>
      <c r="P62" s="68">
        <v>0</v>
      </c>
      <c r="Q62" s="68">
        <v>2</v>
      </c>
      <c r="R62" s="68">
        <v>3</v>
      </c>
      <c r="S62" s="68">
        <v>3</v>
      </c>
      <c r="T62" s="68">
        <v>3</v>
      </c>
      <c r="U62" s="68">
        <v>1</v>
      </c>
      <c r="V62" s="68">
        <f>SUM(L62:U62)</f>
        <v>25</v>
      </c>
      <c r="W62" s="21">
        <f>V62/59*100</f>
        <v>42.372881355932201</v>
      </c>
      <c r="X62" s="21">
        <f>K62+W62</f>
        <v>59.039548022598865</v>
      </c>
      <c r="Y62" s="11"/>
    </row>
    <row r="63" spans="1:25" ht="47.25" x14ac:dyDescent="0.3">
      <c r="A63" s="3" t="e">
        <f t="shared" si="0"/>
        <v>#REF!</v>
      </c>
      <c r="B63" s="1" t="s">
        <v>115</v>
      </c>
      <c r="C63" s="37" t="s">
        <v>320</v>
      </c>
      <c r="D63" s="25" t="s">
        <v>321</v>
      </c>
      <c r="E63" s="25" t="s">
        <v>353</v>
      </c>
      <c r="F63" s="68">
        <v>0</v>
      </c>
      <c r="G63" s="68">
        <v>0</v>
      </c>
      <c r="H63" s="68">
        <v>0</v>
      </c>
      <c r="I63" s="68">
        <v>2</v>
      </c>
      <c r="J63" s="68">
        <f>SUM(F63:I63)</f>
        <v>2</v>
      </c>
      <c r="K63" s="68">
        <f>J63/12*100</f>
        <v>16.666666666666664</v>
      </c>
      <c r="L63" s="68">
        <v>3</v>
      </c>
      <c r="M63" s="68">
        <v>0</v>
      </c>
      <c r="N63" s="68">
        <v>3</v>
      </c>
      <c r="O63" s="68">
        <v>3</v>
      </c>
      <c r="P63" s="68">
        <v>1</v>
      </c>
      <c r="Q63" s="68">
        <v>2</v>
      </c>
      <c r="R63" s="68">
        <v>3</v>
      </c>
      <c r="S63" s="68">
        <v>1</v>
      </c>
      <c r="T63" s="68">
        <v>7</v>
      </c>
      <c r="U63" s="68">
        <v>2</v>
      </c>
      <c r="V63" s="68">
        <f>SUM(L63:U63)</f>
        <v>25</v>
      </c>
      <c r="W63" s="21">
        <f>V63/59*100</f>
        <v>42.372881355932201</v>
      </c>
      <c r="X63" s="21">
        <f>K63+W63</f>
        <v>59.039548022598865</v>
      </c>
      <c r="Y63" s="11"/>
    </row>
    <row r="64" spans="1:25" ht="31.5" x14ac:dyDescent="0.3">
      <c r="A64" s="3"/>
      <c r="B64" s="1"/>
      <c r="C64" s="25" t="s">
        <v>335</v>
      </c>
      <c r="D64" s="25" t="s">
        <v>226</v>
      </c>
      <c r="E64" s="28" t="s">
        <v>251</v>
      </c>
      <c r="F64" s="68">
        <v>0</v>
      </c>
      <c r="G64" s="68">
        <v>0</v>
      </c>
      <c r="H64" s="68">
        <v>0</v>
      </c>
      <c r="I64" s="68">
        <v>0</v>
      </c>
      <c r="J64" s="68">
        <f>SUM(F64:I64)</f>
        <v>0</v>
      </c>
      <c r="K64" s="68">
        <f>J64/12*100</f>
        <v>0</v>
      </c>
      <c r="L64" s="68">
        <v>3</v>
      </c>
      <c r="M64" s="68">
        <v>0</v>
      </c>
      <c r="N64" s="68">
        <v>1</v>
      </c>
      <c r="O64" s="68">
        <v>9</v>
      </c>
      <c r="P64" s="68">
        <v>3</v>
      </c>
      <c r="Q64" s="68">
        <v>2</v>
      </c>
      <c r="R64" s="68">
        <v>5</v>
      </c>
      <c r="S64" s="68">
        <v>3</v>
      </c>
      <c r="T64" s="68">
        <v>5</v>
      </c>
      <c r="U64" s="68">
        <v>1</v>
      </c>
      <c r="V64" s="68">
        <f>SUM(L64:U64)</f>
        <v>32</v>
      </c>
      <c r="W64" s="21">
        <f>V64/59*100</f>
        <v>54.237288135593218</v>
      </c>
      <c r="X64" s="21">
        <f>K64+W64</f>
        <v>54.237288135593218</v>
      </c>
      <c r="Y64" s="11"/>
    </row>
    <row r="65" spans="1:25" ht="31.5" x14ac:dyDescent="0.3">
      <c r="A65" s="3"/>
      <c r="B65" s="1"/>
      <c r="C65" s="38" t="s">
        <v>273</v>
      </c>
      <c r="D65" s="38" t="s">
        <v>217</v>
      </c>
      <c r="E65" s="28" t="s">
        <v>251</v>
      </c>
      <c r="F65" s="68">
        <v>0</v>
      </c>
      <c r="G65" s="68">
        <v>1</v>
      </c>
      <c r="H65" s="68">
        <v>0</v>
      </c>
      <c r="I65" s="68">
        <v>0</v>
      </c>
      <c r="J65" s="68">
        <f>SUM(F65:I65)</f>
        <v>1</v>
      </c>
      <c r="K65" s="68">
        <f>J65/12*100</f>
        <v>8.3333333333333321</v>
      </c>
      <c r="L65" s="68">
        <v>3</v>
      </c>
      <c r="M65" s="68">
        <v>1</v>
      </c>
      <c r="N65" s="68">
        <v>0</v>
      </c>
      <c r="O65" s="68">
        <v>2</v>
      </c>
      <c r="P65" s="68">
        <v>1</v>
      </c>
      <c r="Q65" s="68">
        <v>2</v>
      </c>
      <c r="R65" s="68">
        <v>5</v>
      </c>
      <c r="S65" s="68">
        <v>3</v>
      </c>
      <c r="T65" s="68">
        <v>7</v>
      </c>
      <c r="U65" s="68">
        <v>3</v>
      </c>
      <c r="V65" s="68">
        <f>SUM(L65:U65)</f>
        <v>27</v>
      </c>
      <c r="W65" s="21">
        <f>V65/59*100</f>
        <v>45.762711864406782</v>
      </c>
      <c r="X65" s="21">
        <f>K65+W65</f>
        <v>54.096045197740111</v>
      </c>
      <c r="Y65" s="11"/>
    </row>
    <row r="66" spans="1:25" ht="47.25" x14ac:dyDescent="0.3">
      <c r="A66" s="3"/>
      <c r="B66" s="1"/>
      <c r="C66" s="25" t="s">
        <v>280</v>
      </c>
      <c r="D66" s="25" t="s">
        <v>172</v>
      </c>
      <c r="E66" s="25" t="s">
        <v>355</v>
      </c>
      <c r="F66" s="68">
        <v>0</v>
      </c>
      <c r="G66" s="68">
        <v>0</v>
      </c>
      <c r="H66" s="68">
        <v>1</v>
      </c>
      <c r="I66" s="68">
        <v>0</v>
      </c>
      <c r="J66" s="68">
        <f>SUM(F66:I66)</f>
        <v>1</v>
      </c>
      <c r="K66" s="68">
        <f>J66/12*100</f>
        <v>8.3333333333333321</v>
      </c>
      <c r="L66" s="68">
        <v>3</v>
      </c>
      <c r="M66" s="68">
        <v>0</v>
      </c>
      <c r="N66" s="68">
        <v>1</v>
      </c>
      <c r="O66" s="68">
        <v>4</v>
      </c>
      <c r="P66" s="68">
        <v>4</v>
      </c>
      <c r="Q66" s="68">
        <v>2</v>
      </c>
      <c r="R66" s="68">
        <v>5</v>
      </c>
      <c r="S66" s="68">
        <v>0</v>
      </c>
      <c r="T66" s="68">
        <v>6</v>
      </c>
      <c r="U66" s="68">
        <v>2</v>
      </c>
      <c r="V66" s="68">
        <f>SUM(L66:U66)</f>
        <v>27</v>
      </c>
      <c r="W66" s="21">
        <f>V66/59*100</f>
        <v>45.762711864406782</v>
      </c>
      <c r="X66" s="21">
        <f>K66+W66</f>
        <v>54.096045197740111</v>
      </c>
      <c r="Y66" s="11"/>
    </row>
    <row r="67" spans="1:25" ht="31.5" x14ac:dyDescent="0.3">
      <c r="A67" s="3"/>
      <c r="B67" s="1"/>
      <c r="C67" s="25" t="s">
        <v>310</v>
      </c>
      <c r="D67" s="25" t="s">
        <v>210</v>
      </c>
      <c r="E67" s="28" t="s">
        <v>251</v>
      </c>
      <c r="F67" s="68">
        <v>0</v>
      </c>
      <c r="G67" s="68">
        <v>0</v>
      </c>
      <c r="H67" s="68">
        <v>0</v>
      </c>
      <c r="I67" s="68">
        <v>0</v>
      </c>
      <c r="J67" s="68">
        <f>SUM(F67:I67)</f>
        <v>0</v>
      </c>
      <c r="K67" s="68">
        <f>J67/12*100</f>
        <v>0</v>
      </c>
      <c r="L67" s="68">
        <v>3</v>
      </c>
      <c r="M67" s="68">
        <v>1</v>
      </c>
      <c r="N67" s="68">
        <v>3</v>
      </c>
      <c r="O67" s="68">
        <v>6</v>
      </c>
      <c r="P67" s="68">
        <v>0</v>
      </c>
      <c r="Q67" s="68">
        <v>2</v>
      </c>
      <c r="R67" s="68">
        <v>2</v>
      </c>
      <c r="S67" s="68">
        <v>3</v>
      </c>
      <c r="T67" s="68">
        <v>9</v>
      </c>
      <c r="U67" s="68">
        <v>1</v>
      </c>
      <c r="V67" s="68">
        <f>SUM(L67:U67)</f>
        <v>30</v>
      </c>
      <c r="W67" s="21">
        <f>V67/59*100</f>
        <v>50.847457627118644</v>
      </c>
      <c r="X67" s="21">
        <f>K67+W67</f>
        <v>50.847457627118644</v>
      </c>
      <c r="Y67" s="11"/>
    </row>
    <row r="68" spans="1:25" ht="47.25" x14ac:dyDescent="0.3">
      <c r="A68" s="3"/>
      <c r="B68" s="1"/>
      <c r="C68" s="25" t="s">
        <v>315</v>
      </c>
      <c r="D68" s="25" t="s">
        <v>316</v>
      </c>
      <c r="E68" s="25" t="s">
        <v>358</v>
      </c>
      <c r="F68" s="68">
        <v>0</v>
      </c>
      <c r="G68" s="68">
        <v>0</v>
      </c>
      <c r="H68" s="68">
        <v>0</v>
      </c>
      <c r="I68" s="68">
        <v>0</v>
      </c>
      <c r="J68" s="68">
        <f>SUM(F68:I68)</f>
        <v>0</v>
      </c>
      <c r="K68" s="68">
        <f>J68/12*100</f>
        <v>0</v>
      </c>
      <c r="L68" s="68">
        <v>3</v>
      </c>
      <c r="M68" s="68">
        <v>0</v>
      </c>
      <c r="N68" s="68">
        <v>3</v>
      </c>
      <c r="O68" s="68">
        <v>5</v>
      </c>
      <c r="P68" s="68">
        <v>1</v>
      </c>
      <c r="Q68" s="68">
        <v>2</v>
      </c>
      <c r="R68" s="68">
        <v>3</v>
      </c>
      <c r="S68" s="68">
        <v>1</v>
      </c>
      <c r="T68" s="68">
        <v>10</v>
      </c>
      <c r="U68" s="68">
        <v>2</v>
      </c>
      <c r="V68" s="68">
        <f>SUM(L68:U68)</f>
        <v>30</v>
      </c>
      <c r="W68" s="21">
        <f>V68/59*100</f>
        <v>50.847457627118644</v>
      </c>
      <c r="X68" s="21">
        <f>K68+W68</f>
        <v>50.847457627118644</v>
      </c>
      <c r="Y68" s="11"/>
    </row>
    <row r="69" spans="1:25" ht="47.25" x14ac:dyDescent="0.3">
      <c r="A69" s="3"/>
      <c r="B69" s="1"/>
      <c r="C69" s="25" t="s">
        <v>341</v>
      </c>
      <c r="D69" s="25" t="s">
        <v>304</v>
      </c>
      <c r="E69" s="25" t="s">
        <v>355</v>
      </c>
      <c r="F69" s="68">
        <v>0</v>
      </c>
      <c r="G69" s="68">
        <v>0</v>
      </c>
      <c r="H69" s="68">
        <v>0</v>
      </c>
      <c r="I69" s="68">
        <v>0</v>
      </c>
      <c r="J69" s="68">
        <f>SUM(F69:I69)</f>
        <v>0</v>
      </c>
      <c r="K69" s="68">
        <f>J69/12*100</f>
        <v>0</v>
      </c>
      <c r="L69" s="68">
        <v>2</v>
      </c>
      <c r="M69" s="68">
        <v>0</v>
      </c>
      <c r="N69" s="68">
        <v>3</v>
      </c>
      <c r="O69" s="68">
        <v>5</v>
      </c>
      <c r="P69" s="68">
        <v>3</v>
      </c>
      <c r="Q69" s="68">
        <v>2</v>
      </c>
      <c r="R69" s="68">
        <v>4</v>
      </c>
      <c r="S69" s="68">
        <v>3</v>
      </c>
      <c r="T69" s="68">
        <v>7</v>
      </c>
      <c r="U69" s="68">
        <v>1</v>
      </c>
      <c r="V69" s="68">
        <f>SUM(L69:U69)</f>
        <v>30</v>
      </c>
      <c r="W69" s="21">
        <f>V69/59*100</f>
        <v>50.847457627118644</v>
      </c>
      <c r="X69" s="21">
        <f>K69+W69</f>
        <v>50.847457627118644</v>
      </c>
      <c r="Y69" s="11"/>
    </row>
    <row r="70" spans="1:25" ht="47.25" x14ac:dyDescent="0.3">
      <c r="A70" s="3" t="e">
        <f>A63+1</f>
        <v>#REF!</v>
      </c>
      <c r="B70" s="1" t="s">
        <v>116</v>
      </c>
      <c r="C70" s="25" t="s">
        <v>346</v>
      </c>
      <c r="D70" s="25" t="s">
        <v>207</v>
      </c>
      <c r="E70" s="25" t="s">
        <v>252</v>
      </c>
      <c r="F70" s="73">
        <v>0</v>
      </c>
      <c r="G70" s="73">
        <v>1</v>
      </c>
      <c r="H70" s="73">
        <v>0</v>
      </c>
      <c r="I70" s="73">
        <v>0</v>
      </c>
      <c r="J70" s="68">
        <f>SUM(F70:I70)</f>
        <v>1</v>
      </c>
      <c r="K70" s="68">
        <f>J70/12*100</f>
        <v>8.3333333333333321</v>
      </c>
      <c r="L70" s="73">
        <v>3</v>
      </c>
      <c r="M70" s="73">
        <v>0</v>
      </c>
      <c r="N70" s="73">
        <v>1</v>
      </c>
      <c r="O70" s="73">
        <v>2</v>
      </c>
      <c r="P70" s="73">
        <v>3</v>
      </c>
      <c r="Q70" s="73">
        <v>2</v>
      </c>
      <c r="R70" s="73">
        <v>1</v>
      </c>
      <c r="S70" s="73">
        <v>2</v>
      </c>
      <c r="T70" s="73">
        <v>5</v>
      </c>
      <c r="U70" s="73">
        <v>1</v>
      </c>
      <c r="V70" s="68">
        <f>SUM(L70:U70)</f>
        <v>20</v>
      </c>
      <c r="W70" s="21">
        <f>V70/59*100</f>
        <v>33.898305084745758</v>
      </c>
      <c r="X70" s="21">
        <f>K70+W70</f>
        <v>42.231638418079086</v>
      </c>
      <c r="Y70" s="11"/>
    </row>
    <row r="71" spans="1:25" ht="44.25" customHeight="1" x14ac:dyDescent="0.3">
      <c r="C71" s="25" t="s">
        <v>325</v>
      </c>
      <c r="D71" s="25" t="s">
        <v>234</v>
      </c>
      <c r="E71" s="34" t="s">
        <v>254</v>
      </c>
      <c r="F71" s="68">
        <v>0</v>
      </c>
      <c r="G71" s="68">
        <v>0</v>
      </c>
      <c r="H71" s="68">
        <v>0</v>
      </c>
      <c r="I71" s="68">
        <v>0</v>
      </c>
      <c r="J71" s="68">
        <f>SUM(F71:I71)</f>
        <v>0</v>
      </c>
      <c r="K71" s="68">
        <f>J71/12*100</f>
        <v>0</v>
      </c>
      <c r="L71" s="68">
        <v>3</v>
      </c>
      <c r="M71" s="68">
        <v>0</v>
      </c>
      <c r="N71" s="68">
        <v>0</v>
      </c>
      <c r="O71" s="68">
        <v>2</v>
      </c>
      <c r="P71" s="68">
        <v>1</v>
      </c>
      <c r="Q71" s="68">
        <v>2</v>
      </c>
      <c r="R71" s="68">
        <v>3</v>
      </c>
      <c r="S71" s="68">
        <v>0</v>
      </c>
      <c r="T71" s="68">
        <v>7</v>
      </c>
      <c r="U71" s="68">
        <v>6</v>
      </c>
      <c r="V71" s="68">
        <f>SUM(L71:U71)</f>
        <v>24</v>
      </c>
      <c r="W71" s="21">
        <f>V71/59*100</f>
        <v>40.677966101694921</v>
      </c>
      <c r="X71" s="21">
        <f>K71+W71</f>
        <v>40.677966101694921</v>
      </c>
      <c r="Y71" s="11"/>
    </row>
    <row r="72" spans="1:25" x14ac:dyDescent="0.25"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11"/>
      <c r="X72" s="60"/>
      <c r="Y72" s="11"/>
    </row>
    <row r="73" spans="1:25" x14ac:dyDescent="0.25"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11"/>
      <c r="X73" s="60"/>
      <c r="Y73" s="11"/>
    </row>
    <row r="74" spans="1:25" x14ac:dyDescent="0.25"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11"/>
      <c r="X74" s="60"/>
      <c r="Y74" s="11"/>
    </row>
    <row r="75" spans="1:25" x14ac:dyDescent="0.25"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11"/>
      <c r="X75" s="60"/>
      <c r="Y75" s="11"/>
    </row>
    <row r="76" spans="1:25" x14ac:dyDescent="0.25"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11"/>
      <c r="X76" s="60"/>
      <c r="Y76" s="11"/>
    </row>
    <row r="77" spans="1:25" x14ac:dyDescent="0.25"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11"/>
      <c r="X77" s="60"/>
      <c r="Y77" s="11"/>
    </row>
    <row r="78" spans="1:25" x14ac:dyDescent="0.25"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11"/>
      <c r="X78" s="60"/>
      <c r="Y78" s="11"/>
    </row>
    <row r="79" spans="1:25" x14ac:dyDescent="0.25"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11"/>
      <c r="X79" s="60"/>
      <c r="Y79" s="11"/>
    </row>
    <row r="80" spans="1:25" x14ac:dyDescent="0.25"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11"/>
      <c r="X80" s="60"/>
      <c r="Y80" s="11"/>
    </row>
    <row r="81" spans="6:25" x14ac:dyDescent="0.25"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11"/>
      <c r="X81" s="60"/>
      <c r="Y81" s="11"/>
    </row>
    <row r="82" spans="6:25" x14ac:dyDescent="0.25"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11"/>
      <c r="X82" s="60"/>
      <c r="Y82" s="11"/>
    </row>
    <row r="83" spans="6:25" x14ac:dyDescent="0.25"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11"/>
      <c r="X83" s="60"/>
      <c r="Y83" s="11"/>
    </row>
    <row r="84" spans="6:25" x14ac:dyDescent="0.25"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11"/>
      <c r="X84" s="60"/>
      <c r="Y84" s="11"/>
    </row>
    <row r="85" spans="6:25" x14ac:dyDescent="0.25"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11"/>
      <c r="X85" s="60"/>
      <c r="Y85" s="11"/>
    </row>
    <row r="86" spans="6:25" x14ac:dyDescent="0.25"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11"/>
      <c r="X86" s="60"/>
      <c r="Y86" s="11"/>
    </row>
    <row r="87" spans="6:25" x14ac:dyDescent="0.25"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11"/>
      <c r="X87" s="60"/>
      <c r="Y87" s="11"/>
    </row>
    <row r="88" spans="6:25" x14ac:dyDescent="0.25"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11"/>
      <c r="X88" s="60"/>
      <c r="Y88" s="11"/>
    </row>
    <row r="89" spans="6:25" x14ac:dyDescent="0.25"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11"/>
      <c r="X89" s="60"/>
      <c r="Y89" s="11"/>
    </row>
    <row r="90" spans="6:25" x14ac:dyDescent="0.25"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11"/>
      <c r="X90" s="60"/>
      <c r="Y90" s="11"/>
    </row>
    <row r="91" spans="6:25" x14ac:dyDescent="0.25"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11"/>
      <c r="X91" s="60"/>
      <c r="Y91" s="11"/>
    </row>
    <row r="92" spans="6:25" x14ac:dyDescent="0.25"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11"/>
      <c r="X92" s="60"/>
      <c r="Y92" s="11"/>
    </row>
    <row r="93" spans="6:25" x14ac:dyDescent="0.25"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11"/>
      <c r="X93" s="60"/>
      <c r="Y93" s="11"/>
    </row>
    <row r="94" spans="6:25" x14ac:dyDescent="0.25"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11"/>
      <c r="X94" s="60"/>
      <c r="Y94" s="11"/>
    </row>
    <row r="95" spans="6:25" x14ac:dyDescent="0.25"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11"/>
      <c r="X95" s="60"/>
      <c r="Y95" s="11"/>
    </row>
    <row r="96" spans="6:25" x14ac:dyDescent="0.25"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11"/>
      <c r="X96" s="60"/>
      <c r="Y96" s="11"/>
    </row>
    <row r="97" spans="6:25" x14ac:dyDescent="0.25"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11"/>
      <c r="X97" s="60"/>
      <c r="Y97" s="11"/>
    </row>
    <row r="98" spans="6:25" x14ac:dyDescent="0.25"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11"/>
      <c r="X98" s="60"/>
      <c r="Y98" s="11"/>
    </row>
    <row r="99" spans="6:25" x14ac:dyDescent="0.25"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11"/>
      <c r="X99" s="60"/>
      <c r="Y99" s="11"/>
    </row>
    <row r="100" spans="6:25" x14ac:dyDescent="0.25"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11"/>
      <c r="X100" s="60"/>
      <c r="Y100" s="11"/>
    </row>
    <row r="101" spans="6:25" x14ac:dyDescent="0.25"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11"/>
      <c r="X101" s="60"/>
      <c r="Y101" s="11"/>
    </row>
    <row r="102" spans="6:25" x14ac:dyDescent="0.25"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11"/>
      <c r="X102" s="60"/>
      <c r="Y102" s="11"/>
    </row>
    <row r="103" spans="6:25" x14ac:dyDescent="0.25"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11"/>
      <c r="X103" s="60"/>
      <c r="Y103" s="11"/>
    </row>
    <row r="104" spans="6:25" x14ac:dyDescent="0.25"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11"/>
      <c r="X104" s="60"/>
      <c r="Y104" s="11"/>
    </row>
    <row r="105" spans="6:25" x14ac:dyDescent="0.25"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11"/>
      <c r="X105" s="60"/>
      <c r="Y105" s="11"/>
    </row>
    <row r="106" spans="6:25" x14ac:dyDescent="0.25"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11"/>
      <c r="X106" s="60"/>
      <c r="Y106" s="11"/>
    </row>
    <row r="107" spans="6:25" x14ac:dyDescent="0.25"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11"/>
      <c r="X107" s="60"/>
      <c r="Y107" s="11"/>
    </row>
    <row r="108" spans="6:25" x14ac:dyDescent="0.25"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11"/>
      <c r="X108" s="60"/>
      <c r="Y108" s="11"/>
    </row>
    <row r="109" spans="6:25" x14ac:dyDescent="0.25"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11"/>
      <c r="X109" s="60"/>
      <c r="Y109" s="11"/>
    </row>
    <row r="110" spans="6:25" x14ac:dyDescent="0.25"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11"/>
      <c r="X110" s="60"/>
      <c r="Y110" s="11"/>
    </row>
    <row r="111" spans="6:25" x14ac:dyDescent="0.25"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11"/>
      <c r="X111" s="60"/>
      <c r="Y111" s="11"/>
    </row>
    <row r="112" spans="6:25" x14ac:dyDescent="0.25"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11"/>
      <c r="X112" s="60"/>
      <c r="Y112" s="11"/>
    </row>
    <row r="113" spans="6:25" x14ac:dyDescent="0.25"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11"/>
      <c r="X113" s="60"/>
      <c r="Y113" s="11"/>
    </row>
    <row r="114" spans="6:25" x14ac:dyDescent="0.25"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11"/>
      <c r="X114" s="60"/>
      <c r="Y114" s="11"/>
    </row>
    <row r="115" spans="6:25" x14ac:dyDescent="0.25"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11"/>
      <c r="X115" s="60"/>
      <c r="Y115" s="11"/>
    </row>
    <row r="116" spans="6:25" x14ac:dyDescent="0.25"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11"/>
      <c r="X116" s="60"/>
      <c r="Y116" s="11"/>
    </row>
    <row r="117" spans="6:25" x14ac:dyDescent="0.25"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11"/>
      <c r="X117" s="60"/>
      <c r="Y117" s="11"/>
    </row>
    <row r="118" spans="6:25" x14ac:dyDescent="0.25"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11"/>
      <c r="X118" s="60"/>
      <c r="Y118" s="11"/>
    </row>
    <row r="119" spans="6:25" x14ac:dyDescent="0.25"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11"/>
      <c r="X119" s="60"/>
      <c r="Y119" s="11"/>
    </row>
    <row r="120" spans="6:25" x14ac:dyDescent="0.25"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11"/>
      <c r="X120" s="60"/>
      <c r="Y120" s="11"/>
    </row>
    <row r="121" spans="6:25" x14ac:dyDescent="0.25"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11"/>
      <c r="X121" s="60"/>
      <c r="Y121" s="11"/>
    </row>
    <row r="122" spans="6:25" x14ac:dyDescent="0.25"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11"/>
      <c r="X122" s="60"/>
      <c r="Y122" s="11"/>
    </row>
    <row r="123" spans="6:25" x14ac:dyDescent="0.25"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11"/>
      <c r="X123" s="60"/>
      <c r="Y123" s="11"/>
    </row>
    <row r="124" spans="6:25" x14ac:dyDescent="0.25"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11"/>
      <c r="X124" s="60"/>
      <c r="Y124" s="11"/>
    </row>
    <row r="125" spans="6:25" x14ac:dyDescent="0.25"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11"/>
      <c r="X125" s="60"/>
      <c r="Y125" s="11"/>
    </row>
    <row r="126" spans="6:25" x14ac:dyDescent="0.25"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11"/>
      <c r="X126" s="60"/>
      <c r="Y126" s="11"/>
    </row>
    <row r="127" spans="6:25" x14ac:dyDescent="0.25"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11"/>
      <c r="X127" s="60"/>
      <c r="Y127" s="11"/>
    </row>
    <row r="128" spans="6:25" x14ac:dyDescent="0.25"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11"/>
      <c r="X128" s="60"/>
      <c r="Y128" s="11"/>
    </row>
    <row r="129" spans="6:25" x14ac:dyDescent="0.25"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11"/>
      <c r="X129" s="60"/>
      <c r="Y129" s="11"/>
    </row>
    <row r="130" spans="6:25" x14ac:dyDescent="0.25"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11"/>
      <c r="X130" s="60"/>
      <c r="Y130" s="11"/>
    </row>
    <row r="131" spans="6:25" x14ac:dyDescent="0.25"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11"/>
      <c r="X131" s="60"/>
      <c r="Y131" s="11"/>
    </row>
    <row r="132" spans="6:25" x14ac:dyDescent="0.25"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11"/>
      <c r="X132" s="60"/>
      <c r="Y132" s="11"/>
    </row>
    <row r="133" spans="6:25" x14ac:dyDescent="0.25"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11"/>
      <c r="X133" s="60"/>
      <c r="Y133" s="11"/>
    </row>
    <row r="134" spans="6:25" x14ac:dyDescent="0.25"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11"/>
      <c r="X134" s="60"/>
      <c r="Y134" s="11"/>
    </row>
    <row r="135" spans="6:25" x14ac:dyDescent="0.25"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11"/>
      <c r="X135" s="60"/>
      <c r="Y135" s="11"/>
    </row>
    <row r="136" spans="6:25" x14ac:dyDescent="0.25"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11"/>
      <c r="X136" s="60"/>
      <c r="Y136" s="11"/>
    </row>
    <row r="137" spans="6:25" x14ac:dyDescent="0.25"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11"/>
      <c r="X137" s="60"/>
      <c r="Y137" s="11"/>
    </row>
    <row r="138" spans="6:25" x14ac:dyDescent="0.25"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11"/>
      <c r="X138" s="60"/>
      <c r="Y138" s="11"/>
    </row>
    <row r="139" spans="6:25" x14ac:dyDescent="0.25"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11"/>
      <c r="X139" s="60"/>
      <c r="Y139" s="11"/>
    </row>
    <row r="140" spans="6:25" x14ac:dyDescent="0.25"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11"/>
      <c r="X140" s="60"/>
      <c r="Y140" s="11"/>
    </row>
    <row r="141" spans="6:25" x14ac:dyDescent="0.25"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11"/>
      <c r="X141" s="60"/>
      <c r="Y141" s="11"/>
    </row>
    <row r="142" spans="6:25" x14ac:dyDescent="0.25"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11"/>
      <c r="X142" s="60"/>
      <c r="Y142" s="11"/>
    </row>
    <row r="143" spans="6:25" x14ac:dyDescent="0.25"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11"/>
      <c r="X143" s="60"/>
      <c r="Y143" s="11"/>
    </row>
    <row r="144" spans="6:25" x14ac:dyDescent="0.25"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11"/>
      <c r="X144" s="60"/>
      <c r="Y144" s="11"/>
    </row>
    <row r="145" spans="6:25" x14ac:dyDescent="0.25"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11"/>
      <c r="X145" s="60"/>
      <c r="Y145" s="11"/>
    </row>
    <row r="146" spans="6:25" x14ac:dyDescent="0.25"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11"/>
      <c r="X146" s="60"/>
      <c r="Y146" s="11"/>
    </row>
    <row r="147" spans="6:25" x14ac:dyDescent="0.25"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11"/>
      <c r="X147" s="60"/>
      <c r="Y147" s="11"/>
    </row>
    <row r="148" spans="6:25" x14ac:dyDescent="0.25"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11"/>
      <c r="X148" s="60"/>
      <c r="Y148" s="11"/>
    </row>
    <row r="149" spans="6:25" x14ac:dyDescent="0.25"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11"/>
      <c r="X149" s="60"/>
      <c r="Y149" s="11"/>
    </row>
    <row r="150" spans="6:25" x14ac:dyDescent="0.25"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11"/>
      <c r="X150" s="60"/>
      <c r="Y150" s="11"/>
    </row>
    <row r="151" spans="6:25" x14ac:dyDescent="0.25"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11"/>
      <c r="X151" s="60"/>
      <c r="Y151" s="11"/>
    </row>
    <row r="152" spans="6:25" x14ac:dyDescent="0.25"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11"/>
      <c r="X152" s="60"/>
      <c r="Y152" s="11"/>
    </row>
  </sheetData>
  <autoFilter ref="C7:X7" xr:uid="{10603208-C0C2-49A8-91EA-5DDC6009B8EB}">
    <sortState ref="C8:X71">
      <sortCondition descending="1" ref="X7"/>
    </sortState>
  </autoFilter>
  <mergeCells count="6">
    <mergeCell ref="A6:N6"/>
    <mergeCell ref="A1:N1"/>
    <mergeCell ref="A2:N2"/>
    <mergeCell ref="A3:N3"/>
    <mergeCell ref="A4:N4"/>
    <mergeCell ref="A5:N5"/>
  </mergeCells>
  <phoneticPr fontId="3" type="noConversion"/>
  <pageMargins left="0.39370078740157483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2021-02-12T12:59:51Z</cp:lastPrinted>
  <dcterms:created xsi:type="dcterms:W3CDTF">2020-01-28T14:27:25Z</dcterms:created>
  <dcterms:modified xsi:type="dcterms:W3CDTF">2021-02-12T13:10:31Z</dcterms:modified>
</cp:coreProperties>
</file>